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25F" lockStructure="1" lockWindows="1"/>
  <bookViews>
    <workbookView xWindow="-90" yWindow="-90" windowWidth="20700" windowHeight="8835" activeTab="4"/>
  </bookViews>
  <sheets>
    <sheet name="Portada" sheetId="6" r:id="rId1"/>
    <sheet name="Matriz de evaluación" sheetId="1" r:id="rId2"/>
    <sheet name="Resultados" sheetId="2" r:id="rId3"/>
    <sheet name="Pasos de la UICN" sheetId="4" r:id="rId4"/>
    <sheet name="Gráficos" sheetId="5" r:id="rId5"/>
  </sheets>
  <definedNames>
    <definedName name="_ftn1" localSheetId="1">'Matriz de evaluación'!#REF!</definedName>
    <definedName name="_ftn2" localSheetId="1">'Matriz de evaluación'!#REF!</definedName>
    <definedName name="_ftn3" localSheetId="1">'Matriz de evaluación'!#REF!</definedName>
    <definedName name="_ftnref1" localSheetId="1">'Matriz de evaluación'!$C$2</definedName>
    <definedName name="_ftnref2" localSheetId="1">'Matriz de evaluación'!$D$2</definedName>
    <definedName name="_ftnref3" localSheetId="1">'Matriz de evaluación'!$D$3</definedName>
  </definedNames>
  <calcPr calcId="145621"/>
</workbook>
</file>

<file path=xl/calcChain.xml><?xml version="1.0" encoding="utf-8"?>
<calcChain xmlns="http://schemas.openxmlformats.org/spreadsheetml/2006/main">
  <c r="J13" i="2" l="1"/>
  <c r="J10" i="2"/>
  <c r="J11" i="2"/>
  <c r="J12" i="2"/>
  <c r="J6" i="2"/>
  <c r="J5" i="2"/>
  <c r="G61" i="2"/>
  <c r="G60" i="2"/>
  <c r="G59" i="2"/>
  <c r="G54" i="2"/>
  <c r="G55" i="2"/>
  <c r="G56" i="2"/>
  <c r="G57" i="2"/>
  <c r="G58" i="2"/>
  <c r="G53" i="2"/>
  <c r="G52" i="2"/>
  <c r="G51" i="2"/>
  <c r="G50" i="2"/>
  <c r="G49" i="2"/>
  <c r="G48" i="2"/>
  <c r="G44" i="2"/>
  <c r="G45" i="2"/>
  <c r="G46" i="2"/>
  <c r="G47" i="2"/>
  <c r="G43" i="2"/>
  <c r="G42" i="2"/>
  <c r="G41" i="2"/>
  <c r="G40" i="2"/>
  <c r="G39" i="2"/>
  <c r="G38" i="2"/>
  <c r="G37" i="2"/>
  <c r="G36" i="2"/>
  <c r="G35" i="2"/>
  <c r="D3" i="4" s="1"/>
  <c r="G34" i="2"/>
  <c r="G32" i="2"/>
  <c r="G33" i="2"/>
  <c r="G31" i="2"/>
  <c r="G30" i="2"/>
  <c r="G29" i="2"/>
  <c r="G28" i="2"/>
  <c r="G27" i="2"/>
  <c r="G26" i="2"/>
  <c r="G25" i="2"/>
  <c r="G24" i="2"/>
  <c r="G23" i="2"/>
  <c r="G21" i="2"/>
  <c r="G22" i="2"/>
  <c r="G20" i="2"/>
  <c r="G19" i="2"/>
  <c r="G18" i="2"/>
  <c r="G17" i="2"/>
  <c r="D13" i="2"/>
  <c r="D12" i="2"/>
  <c r="D11" i="2"/>
  <c r="D10" i="2"/>
  <c r="D9" i="2"/>
  <c r="D8" i="2"/>
  <c r="D7" i="2"/>
  <c r="D6" i="2"/>
  <c r="H11" i="2" s="1"/>
  <c r="D5" i="2"/>
  <c r="D4" i="2"/>
  <c r="D14" i="2"/>
  <c r="D3" i="2"/>
  <c r="H10" i="2" s="1"/>
  <c r="C14" i="2"/>
  <c r="C13" i="2"/>
  <c r="C12" i="2"/>
  <c r="C11" i="2"/>
  <c r="C10" i="2"/>
  <c r="C9" i="2"/>
  <c r="C8" i="2"/>
  <c r="C7" i="2"/>
  <c r="C6" i="2"/>
  <c r="G11" i="2" s="1"/>
  <c r="C5" i="2"/>
  <c r="G12" i="2" s="1"/>
  <c r="C4" i="2"/>
  <c r="C3" i="2"/>
  <c r="G10" i="2" s="1"/>
  <c r="D4" i="4" l="1"/>
  <c r="D5" i="4"/>
  <c r="D6" i="4"/>
  <c r="D2" i="4"/>
  <c r="G13" i="2"/>
  <c r="G6" i="2"/>
  <c r="H6" i="2"/>
  <c r="G5" i="2"/>
  <c r="H12" i="2"/>
  <c r="H13" i="2"/>
  <c r="H5" i="2"/>
  <c r="D15" i="2"/>
  <c r="C15" i="2"/>
</calcChain>
</file>

<file path=xl/sharedStrings.xml><?xml version="1.0" encoding="utf-8"?>
<sst xmlns="http://schemas.openxmlformats.org/spreadsheetml/2006/main" count="241" uniqueCount="234">
  <si>
    <t>1.3. ¿Todos los "actores claves" participan de forma efectiva en la toma de decisiones y asumen la co-responsabilidad de la gestión de los ecosistemas involucrados (eso significa que está equilibrado el poder en la toma de decisiones de acuerdo a los diferentes sectores, su representación es legítima y hay una responsabilidad compartida entre los que deciden en esos niveles)?</t>
  </si>
  <si>
    <t>1.4. ¿Se han dado las condiciones de apertura, de logística, de horario y de adaptación lingüística, requeridas para la participación de sectores tradicionalmente marginados en estos procesos como el caso de las mujeres, los jóvenes, los pueblos originarios y otros?</t>
  </si>
  <si>
    <t>1.5. ¿Hay equidad (igualdad de condiciones) y justicia (acceso por igual a todos) efectivos en la práctica diaria de la gestión, para que los "actores claves" participen de forma efectiva en los procesos de toma de decisiones y co-responsabilidad en la gestión de los ecosistemas?</t>
  </si>
  <si>
    <t>1.6. ¿Está desarrollada y se aplica de forma efectiva en la gestión del sitio o proyecto, la capacidad para liderar procesos de negociación, establecimiento de compromisos y manejo de conflictos de intereses entre los "actores claves"?</t>
  </si>
  <si>
    <t>1.7. ¿Se cuenta con una visión del futuro del desarrollo de la sociedade y su territorio, la cual ha sido construida de forma concertada por los "actores clave"?</t>
  </si>
  <si>
    <t>1.8. ¿Las decisiones que los actores clave toman, están contextualizadas en el marco de los planes, estrategias y políticas regionales, y además en solidaridad con las futuras generaciones?</t>
  </si>
  <si>
    <t>2.1. ¿En el Sitio bajo estudio hay una estructura político administrativa que establezca diferentes niveles de toma de decisión en asuntos ambientales articulados entre ellos y al mismo tiempo con las acciones de la sociedad civil?</t>
  </si>
  <si>
    <t>2.2. ¿Los "actores claves" desarrollan y ejecutan proyectos ambientales y de desarrollo sostenible, sobre todo en el uso de los recursos naturales del Sitio?</t>
  </si>
  <si>
    <t>2.3. ¿Los gobiernos municipales asumen la toma y ejecución de decisiones, en los casos que sea de su competencia, en materias relacionadas con la planificación y gestión de los ecosistemas ?</t>
  </si>
  <si>
    <t>2.4. ¿Los órganos de gobierno central y regional presentes en la zona y vinculados a la gestión de los ecosistemas, gozan actualmente de niveles de descentralización que les permiten tomar y ejecutar sus decisiones, en un marco de buena gobernanza?</t>
  </si>
  <si>
    <t>2.5. ¿Se han implementado acciones que compensan eficientemente la fragmentación de competencias y decisiones entre las organizaciones públicas que tienen injerencia en la gestión de los ecosistemas en el Sitio?</t>
  </si>
  <si>
    <t>2.6. ¿Se han creado capacidades y empoderamiento en las organizaciones de conservación que permiten la descentralización efectiva, de manera que está fortalecida la capacidad de tomar y ejecutar decisiones en el nivel local de estas entidades?</t>
  </si>
  <si>
    <t>2.7. ¿Se han creado capacidades y empoderamiento en las empresas privadas que producen sobre una base de recursos naturales (agrícolas, pecuarias, mineras y turismo de naturaleza) que permiten la descentralización efectiva, de manera que está fortalecida la capacidad de tomar y ejecutar decisiones en el nivel local de estas entidades?</t>
  </si>
  <si>
    <t>2.8. ¿Se han creado capacidades y empoderamiento en las organizaciones locales para tomar y ejecutar decisiones de forma efectiva con respecto a la gestión de los ecosistemas, en especial si estas hacen uso directo de los bienes y servicios que se derivan de estos?</t>
  </si>
  <si>
    <t>3.1. ¿Los "actores clave" tienen la capacidad de interpretar la dinámica del ecosistema que intervienen y los efectos negativos que se podrán dar en ecosistemas asociados, ocasionados por el manejo que ellos hacen de los propios?</t>
  </si>
  <si>
    <t>3.2. ¿Se encuentran establecidos sistemas de monitoreo que permiten medir cambios en un paisaje que incluye varios ecosistemas (ecorregión) gestionados por diversos grupos de "actores claves" abarcando así con este monitoreo, un mosaico de gestiones y ecosistemas, de manera que se evalúan a esta escala geográfica, aspectos que puedan afectar la funcionalidad de los sistemas naturales y antrópicos (cobertura forestal, colmatación de ríos, erosión, cambios en los espejos de agua, etc.), en particular sobre temas relevantes como el cambio climático y la presencia de especies exóticas invasoras?</t>
  </si>
  <si>
    <t>3.3. Se desarrollan acuerdos o compromisos de gestión conjunta entre "actores claves" de diversos Sitios que tienen ecosistemas compartidos o relacionados de forma directa (cuenca alta con cuenca baja por ejemplo).</t>
  </si>
  <si>
    <t>3.4. Existen mecanismos que incentivan y promueven acciones para disminuir y/o minimizar los efectos de la gestión del Sitio, sobre otros ecosistemas vinculados y/o adyacentes.</t>
  </si>
  <si>
    <t>3.5. ¿Existen políticas/directrices/convenios/acuerdos de cualquier tipo para garantizar que el acceso a los bienes y servicios de un ecosistema que goza una sociedad, no perjudique el acceso que pueda tener otra sociedad, a los bienes y servicios de un ecosistema adyacente o vinculado?</t>
  </si>
  <si>
    <t>3.6. ¿Se realizan evaluaciones del impacto de las diversas actividades humanas a escala de paisaje, las cuales toman en cuenta en el análisis a todos los componentes de la diversidad biológica y consideran en forma apropiada, los posibles impactos en escalas espaciales (escala de paisaje) y temporales (mediano y largo plazo, considerando los efectos del cambio climático y los cambios socio-económicos)?</t>
  </si>
  <si>
    <t>3.7. ¿Existen capacitaciones efectivas relacionadas con buenas prácticas dirigidas a minimizar repercusiones negativas en el ecosistema intervenido y otros ecosistemas?</t>
  </si>
  <si>
    <t>3.8. ¿La planificación de las intervenciones, se realiza considerando un área de análisis que permita prevenir y mitigar sus posibles efectos en ecosistemas adyacentes?</t>
  </si>
  <si>
    <t>4.1. ¿Existe claridad en los "actores claves", sobre el contexto económico en el que están los ecosistemas (modelos de producción, economías locales, indicadores económicos, etc. que hay están presentes en el ecosistema) ?</t>
  </si>
  <si>
    <t>4.2. ¿Se tienen identificados, cuantificados y valorados los servicios ecosistémicos que prestan a la sociedad y además el impacto (externalidades) que estos tienen sobre las actividades económicas vinculadas con ellos de forma directa o indirecta?</t>
  </si>
  <si>
    <t>4.3. ¿Hay incentivos económicos y sociales orientados aplicados de forma efectiva, que promueven la conservación y la utilización sostenible de los bienes y servicios de los ecosistemas, buscando que aquellos que los conservan reciban créditos financieros y respaldo social por hacerlo y aquellos que los destruyen irracionalmente, sean mal vistos y paguen el costo que este daño implica para el resto de la sociedad?</t>
  </si>
  <si>
    <t>4.4. ¿Se han propiciado acciones efectivas para eliminar aquellos incentivos económicos de cualquier tipo que promueven un manejo no sostenible o que afecta a ecosistemas?</t>
  </si>
  <si>
    <t>4.5. ¿Los empresarios y propietarios privados relacionados a los recursos naturales (agrícola, ganadero, minería, turismo ecológico, etc.), han mejorado los beneficios que obtienen de la utilización de los ecosistemas que están bajo su gestión, al mismo tiempo que implementan una adecuada compensación de los posibles daños ambientales?</t>
  </si>
  <si>
    <t>4.6. ¿Las comunidades locales (indígenas, afroamericanas campesinas, etc.), han mejorado los beneficios que obtienen de la utilización de los ecosistemas que están bajo su gestión?</t>
  </si>
  <si>
    <t>4.7. ¿Los beneficios derivados de la gestión de los ecosistemas, contribuyen a mitigar justa y equitativamente, las necesidades básicas para el bienestar humano de los miembros de la sociedad vinculada con ellos?</t>
  </si>
  <si>
    <t>4.8. ¿La toma de decisiones de los "actores clave" interioriza los costos y beneficios ambientales de la utilización que hacen de ellos de los ecosistemas, desarrollando a partir de eso iniciativas de valoración y compensación y/o pago por servicios ecosistémicos, que contribuyen al mantenimiento o restauración del ecosistema para mantener su actividad funcionando económica y ecológicamente?</t>
  </si>
  <si>
    <t>5.1. ¿Se tiene el conocimiento necesario para entender cómo funcionan los ecosistemas naturales e intervenidos (conocer sus especies más importantes, relaciones entre ellas y el medio físico, estructura, composición, etc.)?</t>
  </si>
  <si>
    <t>5.2. ¿Se generan o promueven acciones, por parte de uno o varios "actores claves", para desarrollar modelos de intervención de los ecosistemas considerando los conocimientos sobre sus requerimientos básicos y el ordenamiento territorial?</t>
  </si>
  <si>
    <t>5.3. ¿Hay conocimiento entre todos los "actores claves" sobre los requerimientos básicos de los ecosistemas que intervienen que permiten su buen funcionamiento sostenido?</t>
  </si>
  <si>
    <t>5.4. ¿Hay prácticas efectivas por parte de todas las instituciones públicas claves, a favor de mantener y/o restaurar el funcionamiento de los ecosistemas, sean estos naturales o intervenidos de forma que esta restauración tenga como objetivo principal devolver la capacidad de resiliencia al sistema?</t>
  </si>
  <si>
    <t>5.5. ¿El marco jurídico es efectivo para recuperar y restaurar ecosistemas que hayan sido mal intervenidos por incumplimiento de las normativas vigentes o por efectos adversos no previstos, considerando la resiliencia como la meta fundamental a conseguir en dicho proceso?</t>
  </si>
  <si>
    <t>5.6. ¿Existen planes de ordenamiento territorial y/o zonificación de uso, que integra los diferentes tipos de uso del suelo con base en su capacidad de uso y resiliencia y están diseñados a escala local, a largo plazo y se aplican debidamente?</t>
  </si>
  <si>
    <t>5.7. ¿Hay esfuerzos de monitoreo de los impactos ambientales y evaluaciones sistemáticas sobre indicadores que midan el estado de integridad actual de los ecosistemas?</t>
  </si>
  <si>
    <t>5.8. ¿Existen medidas para mitigar impactos ambientales de actividades que tienen escenarios de alto riesgo de afectar la integridad y la funcionalidad del ecosistema?</t>
  </si>
  <si>
    <t>6.1. ¿Se han identificado las formas de uso (de origen campesino, indígena, industrial, etc.) que no obedecen a principios de sostenibilidad (sus impactos sobrepasan los límites de resiliencia del sistema), generando estrategias que persiguen su reorientación hacia modelos más amigables?</t>
  </si>
  <si>
    <t>6.2. ¿Se han identificado las formas de uso (de origen campesino, indígena, industrial, etc.) que sí son sostenibles (generan un impacto dentro de los límites de resiliencia del sistema) y se han sistematizado para su socialización?</t>
  </si>
  <si>
    <t>6.3. ¿Existe un marco jurídico, que establezca un uso apropiado del ecosistema (de origen campesino, indígena, industrial, etc.) y prohíbe prácticas que lo afecten sobre los límites de su resiliencia?</t>
  </si>
  <si>
    <t>6.4. ¿Se ha generado y/o sistematizado información de cualquier fuente confiable, sea esta científica o producto del conocimiento campesino o indígena, sobre los límites de máxima intervención en la cual los ecosistemas pierden su capacidad de resiliencia?</t>
  </si>
  <si>
    <t>6.5. ¿Se monitorean las intervenciones a los ecosistemas (extracción forestal, chaqueo, cacería, usos forestales no maderables, pesca, turismo, etc.), para mejorar la información sobre los límites de resiliencia que tienen estos, con respecto a sus diversos usos locales?</t>
  </si>
  <si>
    <t>6.6. ¿Toda información conocida sobre los límites de funcionamiento (la intervención más fuerte que soporta el sistema silvestre o antropizado sin perder su capacidad de funcionar) de los ecosistemas y la importancia de considerar esto a la hora de intervenirlos, está siendo divulgada de forma oportuna y efectiva entre los "actores claves", contribuyendo con esto a mejorar la calidad de su intervención?</t>
  </si>
  <si>
    <t>6.7. ¿Se ha generado información relevante sobre los requerimientos que tienen los ecosistemas para mantener su integridad y esta es divulgada eficientemente entre los actores?</t>
  </si>
  <si>
    <t>6.8. ¿Se han definido acciones que garantizan la comprensión y la búsqueda de la integridad de los ecosistemas tales como; corredores de conectividad, acciones de adaptación y mitigación al cambio climático, disminución de la fragmentación, mantenimiento de poblaciones viables, protección en general de la biodiversidad, y otras?</t>
  </si>
  <si>
    <t>7.1. ¿Se han tomado acciones para analizar las escalas temporales y espaciales a las que operan los ecosistemas y cuando proceda, se han implementado acciones que permitan solventar estas incompatibilidades?</t>
  </si>
  <si>
    <t>7.2. ¿El actor clave que gestiona los ecosistemas, cuenta con información detallada que permite definir la escala de análisis adecuada para cada proceso, considerando para esto la funcionalidad de los ecosistemas de forma prioritaria por sobre sus límites jurisdiccionales?</t>
  </si>
  <si>
    <t>7.3. ¿Se han efectuado arreglos institucionales y normativos para garantizar el ajuste de las escalas espaciales y temporales, cuando los límites y efectos en los ecosistemas exceden el área o temporalidad jurisdiccional de la entidad que los regula?</t>
  </si>
  <si>
    <t>7.4. ¿Las entidades públicas que regulan y/o realizan la gestión del territorio, tienen la capacidad para hacerlo en las escalas espaciales y temporales que demandan los objetivos que persiguen para los ecosistemas con los que trabajan o tienen bajo su responsabilidad, lo cual implica la capacidad de; coordinar con entidades geográficamente vecinas, manejar información a escalas geográficas adecuadas, llevar una planificación temporal y geográfica adecuada, etc.?</t>
  </si>
  <si>
    <t>8.1. ¿La planificación de la gestión de los ecosistemas se realiza con objetivos de largo plazo elaborados de forma participativa, en donde largo plazo incluye el análisis de escenarios a 25, 50 o 100 años plazo, especialmente en temas de cambio climático?</t>
  </si>
  <si>
    <t>8.2. ¿Los actores clave manifiestan conciencia de las implicaciones de sus acciones sobre los ecosistemas a largo plazo?</t>
  </si>
  <si>
    <t>8.3. ¿Las entidades públicas que regulan y/o realizan la gestión de los ecosistemas, recomiendan y/o toman medidas de mitigación a largo plazo para minimizar efectos negativos en los ecosistemas?</t>
  </si>
  <si>
    <t>8.4. ¿Se han desarrollado acciones institucionales, marcos jurídicos y políticas que garanticen la sostenibilidad de las acciones de intervención en el largo plazo, a escala global del territorio?</t>
  </si>
  <si>
    <t>9.1. ¿Se han realizado escenarios para identificar y georeferenciar los impactos del cambio climático sobre los ecosistemas y sus implicaciones en los servicios ecosistémicos que prestan y en los modelos productivos que dependen de ellos?</t>
  </si>
  <si>
    <t xml:space="preserve">9.2. ¿Se ha realizado un análisis de vulnerabilidad de los servicios ecosistémicos y de los modelos productivos asociados a ellos, con base en los impactos detectados por los cambios a futuro, en especial por aquellos asociados al cambio climático? </t>
  </si>
  <si>
    <t>9.3. ¿El marco jurídico y los recursos operativos permiten, promueven y/o facilitan a los actores clave, el generar capacidades y acciones para el manejo activo-adaptativo en los ecosistemas (intervenirlos generando aprendizaje al hacerlo que ayuda a mejorar la intervención en la práctica), que permitan gestionar de mejor manera esos cambios, aprovechando las oportunidades que emergen de ellos y contrarrestando los problemas que ocasionan?</t>
  </si>
  <si>
    <t>9.4. ¿Se realizan acciones de monitoreo, revisión y actualización de planes de gestión de territorios tales como; Planes de Ordenamiento Territorial, Planes de Ordenamiento de Cuencas, Planes de Gestión de AP, Planes Prediales, Planes de Territorios Indígenas, Agendas Sectoriales, etc., que incorporen el mantenimiento de estructura y función de ecosistemas ante posibles efectos de cambio climático y otras perturbaciones biofísicas o socio-económicas?</t>
  </si>
  <si>
    <t>10.1. ¿Los "actores claves" buscan la forma de combinar en un mismo espacio y tiempo, la conservación de los recursos naturales con su aprovechamiento, de manera que estas dos cosas no se hacen de forma separada, si no integrada?</t>
  </si>
  <si>
    <t>10.2. ¿Hay políticas, regulaciones y prácticas de las instituciones públicas, que tiendan a identificar y poner al servicio humano, aquellos bienes y servicios de los ecosistemas que son factibles de un aprovechamiento sostenible y que no han sido utilizados hasta ahora?</t>
  </si>
  <si>
    <t>10.3. ¿En las áreas para la conservación se procura el aprovechamiento de bienes y servicios que no altere la integridad y funcionalidad  del ecosistema, fomentando por ejemplo el turismo sostenible, el uso de recursos no maderables, el pago de servicios ecosistémicos, etc.?</t>
  </si>
  <si>
    <t>10.4. ¿En los sistemas productivos y extractivos (nuevos o tradicionales) que aplican los diferentes gestotres del territorio a escala predial, se aplican prácticas de manejo amigables con el ambiente y contribuyen a construir resiliencia ante impactos del cambio climático?</t>
  </si>
  <si>
    <t>11.1. ¿Toda información derivada de la gestión de los ecosistemas se comparte entre los "actores claves" ya sea esta de origen científico, tradicional o campesino?</t>
  </si>
  <si>
    <t>11.2. ¿Se hace una gestión del conocimiento (uso adecuado del conocimiento que ya existe) buscando aquella de la mejor calidad, independientemente de su origen, para lo cual se valora de igual forma la que proviene del conocimiento popular, como de la que proviene de la ciencia, para efecto de encontrar formas de gestionar mejor los ecosistemas?</t>
  </si>
  <si>
    <t>11.3. ¿Las fuentes de información que se usan para tomar decisiones sobre la gestión de los ecosistemas, incorporan las diferentes cosmovisiones que hay en zona, no sólo la visión científica de las cosas, si no que también la visión indígena, campesina, empresarial, espiritual, religiosa, etc., provocando decisiones más holísticas y sólidas?</t>
  </si>
  <si>
    <t>11.4. ¿Se han creado mecanismos y/o capacidades apropiados para documentar experiencias exitosas en gestión de ecosistemas, ya sea que provengan de proyectos técnicos o de prácticas ancestrales o campesinas que han dado buenos resultados, así como acuerdos para impulsar las investigaciones, mejorando de esta manera el conocimiento local sobre los ecosistemas?</t>
  </si>
  <si>
    <t>12.1. ¿Están claramente identificados las diferentes disciplinas que están involucrados en la gestión de los ecosistemas que componen el paisaje?</t>
  </si>
  <si>
    <t xml:space="preserve">12.2. ¿Las actividades relevantes que pueden afectar el mantenimiento de la integridad y funcionalidad del ecosistema, tienen un enfoque multidisciplinario? </t>
  </si>
  <si>
    <t>12.3. ¿En la toma de decisiones, rendición de cuentas, desarrollo de incentivos, establecimiento y aplicación de normas para gestionar ecosistemas, realización de alianzas y acuerdos, se han incorporado otros sectores no tradicionales como agricultura, energía, transporte, minería, salud, justicia, así como otras disciplinas como la  economía, la sociología, la agronomía, la antropología, la salud y otras similares?</t>
  </si>
  <si>
    <t>12.4. ¿Existen espacios de coordinación entre los diferentes sectores que participan en la gestión de los ecosistemas, generando una visión de sostenibilidad en todos ellos, en particular en aquellos tradicionalmente poco sostenibles como la minería, la agricultura extensiva con agroquímicos, la ganadería intensiva, etc.?</t>
  </si>
  <si>
    <t>1.1. ¿Están identificados todos los "actores claves" que son los involucrados en la gestión del ecosistema, siendo estos los que toman decisiones y ejecutan las acciones que afectan directamente a los ecosistemas, así como aquellos que se ven afectados por ellas (sean locales o de zonas circunvecinas), sin distingos de creencias, etnias, razas, clase social, poder político u otro aspecto?</t>
  </si>
  <si>
    <t>1.2. ¿Están identificados los intereses, las posiciones, su poder en el proceso de gestión de los ecosistemas y otros elementos que caracterizan a los "actores claves" para un análisis adecuado y su respectivo mapeo en el Sitio evaluado?</t>
  </si>
  <si>
    <t>Valor</t>
  </si>
  <si>
    <t>Principios</t>
  </si>
  <si>
    <t>Indicadores</t>
  </si>
  <si>
    <t>Principio 1</t>
  </si>
  <si>
    <t>Principio 2</t>
  </si>
  <si>
    <t>Principio 3</t>
  </si>
  <si>
    <t>Principio 4</t>
  </si>
  <si>
    <t>Principio 5</t>
  </si>
  <si>
    <t>Principio 6</t>
  </si>
  <si>
    <t>Principio 7</t>
  </si>
  <si>
    <t>Principio 8</t>
  </si>
  <si>
    <t>Principio 9</t>
  </si>
  <si>
    <t>Principio 10</t>
  </si>
  <si>
    <t>Principio 11</t>
  </si>
  <si>
    <t>Principio 12</t>
  </si>
  <si>
    <t>Valor Promedio</t>
  </si>
  <si>
    <t>Porcentaje</t>
  </si>
  <si>
    <r>
      <t>Criterios;</t>
    </r>
    <r>
      <rPr>
        <sz val="16"/>
        <color theme="0"/>
        <rFont val="Arial"/>
        <family val="2"/>
      </rPr>
      <t xml:space="preserve"> Atributos</t>
    </r>
  </si>
  <si>
    <r>
      <rPr>
        <b/>
        <u/>
        <sz val="12"/>
        <color rgb="FFFFFF00"/>
        <rFont val="Cambria"/>
        <family val="1"/>
        <scheme val="major"/>
      </rPr>
      <t>Principio 12:</t>
    </r>
    <r>
      <rPr>
        <b/>
        <sz val="12"/>
        <color theme="0"/>
        <rFont val="Cambria"/>
        <family val="1"/>
        <scheme val="major"/>
      </rPr>
      <t xml:space="preserve"> En el enfoque ecosistémico deben intervenir todos los sectores de la sociedad y las disciplinas científicas pertinentes.</t>
    </r>
  </si>
  <si>
    <r>
      <rPr>
        <b/>
        <u/>
        <sz val="12"/>
        <color rgb="FFFFFF00"/>
        <rFont val="Cambria"/>
        <family val="1"/>
        <scheme val="major"/>
      </rPr>
      <t>Principio 11:</t>
    </r>
    <r>
      <rPr>
        <b/>
        <sz val="12"/>
        <color theme="0"/>
        <rFont val="Cambria"/>
        <family val="1"/>
        <scheme val="major"/>
      </rPr>
      <t xml:space="preserve"> En el enfoque ecosistémico deberían tenerse en cuenta todas las formas de información pertinente, incluidos los conocimientos, las innovaciones y las prácticas de las comunidades, indígenas, locales y científicas.</t>
    </r>
  </si>
  <si>
    <r>
      <rPr>
        <b/>
        <u/>
        <sz val="12"/>
        <color rgb="FFFFFF00"/>
        <rFont val="Cambria"/>
        <family val="1"/>
        <scheme val="major"/>
      </rPr>
      <t>Principio 10:</t>
    </r>
    <r>
      <rPr>
        <b/>
        <sz val="12"/>
        <color theme="0"/>
        <rFont val="Cambria"/>
        <family val="1"/>
        <scheme val="major"/>
      </rPr>
      <t xml:space="preserve"> En el enfoque ecosistémico se debe procurar el equilibrio apropiado entre la conservación y la utilización de la diversidad biológica y su integración.</t>
    </r>
  </si>
  <si>
    <r>
      <rPr>
        <b/>
        <u/>
        <sz val="12"/>
        <color rgb="FFFFFF00"/>
        <rFont val="Cambria"/>
        <family val="1"/>
        <scheme val="major"/>
      </rPr>
      <t>Principio 9</t>
    </r>
    <r>
      <rPr>
        <b/>
        <sz val="12"/>
        <color rgb="FFFFFF00"/>
        <rFont val="Cambria"/>
        <family val="1"/>
        <scheme val="major"/>
      </rPr>
      <t>:</t>
    </r>
    <r>
      <rPr>
        <b/>
        <sz val="12"/>
        <color theme="0"/>
        <rFont val="Cambria"/>
        <family val="1"/>
        <scheme val="major"/>
      </rPr>
      <t xml:space="preserve"> En la gestión debe reconocerse que el cambio es inevitable.</t>
    </r>
  </si>
  <si>
    <r>
      <rPr>
        <b/>
        <u/>
        <sz val="12"/>
        <color rgb="FFFFFF00"/>
        <rFont val="Cambria"/>
        <family val="1"/>
        <scheme val="major"/>
      </rPr>
      <t>Principio 8:</t>
    </r>
    <r>
      <rPr>
        <b/>
        <sz val="12"/>
        <color theme="0"/>
        <rFont val="Cambria"/>
        <family val="1"/>
        <scheme val="major"/>
      </rPr>
      <t xml:space="preserve"> Habida cuenta de las diversas escalas temporales y los efectos retardados que caracterizan los procesos de los ecosistemas, se deberían establecer objetivos a largo plazo en la gestión de los ecosistemas.</t>
    </r>
  </si>
  <si>
    <r>
      <rPr>
        <b/>
        <u/>
        <sz val="12"/>
        <color rgb="FFFFFF00"/>
        <rFont val="Cambria"/>
        <family val="1"/>
        <scheme val="major"/>
      </rPr>
      <t>Principio 7:</t>
    </r>
    <r>
      <rPr>
        <b/>
        <u/>
        <sz val="12"/>
        <color theme="0"/>
        <rFont val="Cambria"/>
        <family val="1"/>
        <scheme val="major"/>
      </rPr>
      <t xml:space="preserve"> </t>
    </r>
    <r>
      <rPr>
        <b/>
        <sz val="12"/>
        <color theme="0"/>
        <rFont val="Cambria"/>
        <family val="1"/>
        <scheme val="major"/>
      </rPr>
      <t>El enfoque ecosistémico debe aplicarse a las escalas espaciales y temporales apropiadas.</t>
    </r>
  </si>
  <si>
    <r>
      <rPr>
        <b/>
        <u/>
        <sz val="12"/>
        <color rgb="FFFFFF00"/>
        <rFont val="Cambria"/>
        <family val="1"/>
        <scheme val="major"/>
      </rPr>
      <t>Principio 6:</t>
    </r>
    <r>
      <rPr>
        <b/>
        <u/>
        <sz val="12"/>
        <color theme="0"/>
        <rFont val="Cambria"/>
        <family val="1"/>
        <scheme val="major"/>
      </rPr>
      <t xml:space="preserve"> </t>
    </r>
    <r>
      <rPr>
        <b/>
        <sz val="12"/>
        <color theme="0"/>
        <rFont val="Cambria"/>
        <family val="1"/>
        <scheme val="major"/>
      </rPr>
      <t>Los ecosistemas se deben gestionar dentro de los límites de su funcionamiento.</t>
    </r>
  </si>
  <si>
    <r>
      <rPr>
        <b/>
        <u/>
        <sz val="12"/>
        <color rgb="FFFFFF00"/>
        <rFont val="Cambria"/>
        <family val="1"/>
        <scheme val="major"/>
      </rPr>
      <t>Principio 5:</t>
    </r>
    <r>
      <rPr>
        <b/>
        <sz val="12"/>
        <color theme="0"/>
        <rFont val="Cambria"/>
        <family val="1"/>
        <scheme val="major"/>
      </rPr>
      <t xml:space="preserve"> La conservación de la estructura y el funcionamiento de los ecosistemas debería ser un objetivo prioritario del enfoque ecosistémico.</t>
    </r>
  </si>
  <si>
    <r>
      <rPr>
        <b/>
        <u/>
        <sz val="12"/>
        <color rgb="FFFFFF00"/>
        <rFont val="Cambria"/>
        <family val="1"/>
        <scheme val="major"/>
      </rPr>
      <t>Principio 4:</t>
    </r>
    <r>
      <rPr>
        <b/>
        <u/>
        <sz val="12"/>
        <color theme="0"/>
        <rFont val="Cambria"/>
        <family val="1"/>
        <scheme val="major"/>
      </rPr>
      <t xml:space="preserve"> </t>
    </r>
    <r>
      <rPr>
        <b/>
        <sz val="12"/>
        <color theme="0"/>
        <rFont val="Cambria"/>
        <family val="1"/>
        <scheme val="major"/>
      </rPr>
      <t>Dados los posibles beneficios derivados de su gestión, es necesario comprender y gestionar el ecosistema en un contexto económico.</t>
    </r>
  </si>
  <si>
    <r>
      <rPr>
        <b/>
        <u/>
        <sz val="12"/>
        <color rgb="FFFFFF00"/>
        <rFont val="Cambria"/>
        <family val="1"/>
        <scheme val="major"/>
      </rPr>
      <t>Principio 3:</t>
    </r>
    <r>
      <rPr>
        <b/>
        <u/>
        <sz val="12"/>
        <color theme="0"/>
        <rFont val="Cambria"/>
        <family val="1"/>
        <scheme val="major"/>
      </rPr>
      <t xml:space="preserve"> </t>
    </r>
    <r>
      <rPr>
        <b/>
        <sz val="12"/>
        <color theme="0"/>
        <rFont val="Cambria"/>
        <family val="1"/>
        <scheme val="major"/>
      </rPr>
      <t>Los administradores de los ecosistemas deben tener en cuenta los efectos (reales o posibles) de sus actividades en los ecosistemas adyacentes y en otros ecosistemas.</t>
    </r>
  </si>
  <si>
    <r>
      <rPr>
        <b/>
        <u/>
        <sz val="12"/>
        <color rgb="FFFFFF00"/>
        <rFont val="Cambria"/>
        <family val="1"/>
        <scheme val="major"/>
      </rPr>
      <t>Principio 2:</t>
    </r>
    <r>
      <rPr>
        <b/>
        <u/>
        <sz val="12"/>
        <color theme="0"/>
        <rFont val="Cambria"/>
        <family val="1"/>
        <scheme val="major"/>
      </rPr>
      <t xml:space="preserve"> </t>
    </r>
    <r>
      <rPr>
        <b/>
        <sz val="12"/>
        <color theme="0"/>
        <rFont val="Cambria"/>
        <family val="1"/>
        <scheme val="major"/>
      </rPr>
      <t>La gestión debe estar descentralizada al nivel apropiado más bajo.</t>
    </r>
  </si>
  <si>
    <r>
      <rPr>
        <b/>
        <u/>
        <sz val="12"/>
        <color rgb="FFFFFF00"/>
        <rFont val="Cambria"/>
        <family val="1"/>
        <scheme val="major"/>
      </rPr>
      <t>Principio 1:</t>
    </r>
    <r>
      <rPr>
        <b/>
        <u/>
        <sz val="12"/>
        <color theme="0"/>
        <rFont val="Cambria"/>
        <family val="1"/>
        <scheme val="major"/>
      </rPr>
      <t xml:space="preserve"> </t>
    </r>
    <r>
      <rPr>
        <b/>
        <sz val="12"/>
        <color theme="0"/>
        <rFont val="Cambria"/>
        <family val="1"/>
        <scheme val="major"/>
      </rPr>
      <t>La elección de los objetivos de la gestión de los recursos de tierras, hídricos y vivos debe quedar en manos de la sociedad.</t>
    </r>
  </si>
  <si>
    <t>Ámbito</t>
  </si>
  <si>
    <t>Nota Promedio</t>
  </si>
  <si>
    <t>Principios considerados</t>
  </si>
  <si>
    <t>Total de indicadores</t>
  </si>
  <si>
    <t>Socio-económico</t>
  </si>
  <si>
    <t>1, 2, 4, 10, 11 y 12</t>
  </si>
  <si>
    <t>Ecológico</t>
  </si>
  <si>
    <t>3, 5, 6, 7, 8 y 9</t>
  </si>
  <si>
    <t>3, 5 y 6</t>
  </si>
  <si>
    <t>7, 8 y 9</t>
  </si>
  <si>
    <t>Criterios/Atributos</t>
  </si>
  <si>
    <t>Nota porcentual</t>
  </si>
  <si>
    <t>1A</t>
  </si>
  <si>
    <t>1B</t>
  </si>
  <si>
    <t>1C</t>
  </si>
  <si>
    <t>1D</t>
  </si>
  <si>
    <t>2A</t>
  </si>
  <si>
    <t>2B</t>
  </si>
  <si>
    <t>2C</t>
  </si>
  <si>
    <t>2D</t>
  </si>
  <si>
    <t>3A</t>
  </si>
  <si>
    <t>3B</t>
  </si>
  <si>
    <t>3C</t>
  </si>
  <si>
    <t>4A</t>
  </si>
  <si>
    <t>4B</t>
  </si>
  <si>
    <t>4C</t>
  </si>
  <si>
    <t>4D</t>
  </si>
  <si>
    <t>4E</t>
  </si>
  <si>
    <t>5A</t>
  </si>
  <si>
    <t>5B</t>
  </si>
  <si>
    <t>5C</t>
  </si>
  <si>
    <t>5D</t>
  </si>
  <si>
    <t>5E</t>
  </si>
  <si>
    <t>6A</t>
  </si>
  <si>
    <t>6B</t>
  </si>
  <si>
    <t>6C</t>
  </si>
  <si>
    <t>6D</t>
  </si>
  <si>
    <t>7A</t>
  </si>
  <si>
    <t>7B</t>
  </si>
  <si>
    <t>8A</t>
  </si>
  <si>
    <t>8B</t>
  </si>
  <si>
    <t>8C</t>
  </si>
  <si>
    <t>8D</t>
  </si>
  <si>
    <t>9A</t>
  </si>
  <si>
    <t>9B</t>
  </si>
  <si>
    <t>9C</t>
  </si>
  <si>
    <t>10A</t>
  </si>
  <si>
    <t>10B</t>
  </si>
  <si>
    <t>10C</t>
  </si>
  <si>
    <t>10D</t>
  </si>
  <si>
    <t>11A</t>
  </si>
  <si>
    <t>11B</t>
  </si>
  <si>
    <t>11C</t>
  </si>
  <si>
    <t>11D</t>
  </si>
  <si>
    <t>12A</t>
  </si>
  <si>
    <t>12B</t>
  </si>
  <si>
    <t>12C</t>
  </si>
  <si>
    <t>Pasos de la UICN</t>
  </si>
  <si>
    <t>Porcentaje de Implementación</t>
  </si>
  <si>
    <t>Criterios</t>
  </si>
  <si>
    <t>2.B.,2.C.,2.D.,5.B.,5.E.,6.A.,6.C.,7.A.,7.B.,8.A.,8.B.,8.C.,8.D.,9.A.,10.A,10.D.,11.A.</t>
  </si>
  <si>
    <r>
      <rPr>
        <sz val="11"/>
        <color rgb="FFFFFF00"/>
        <rFont val="Calibri"/>
        <family val="2"/>
        <scheme val="minor"/>
      </rPr>
      <t>Paso A:</t>
    </r>
    <r>
      <rPr>
        <sz val="11"/>
        <color theme="0"/>
        <rFont val="Calibri"/>
        <family val="2"/>
        <scheme val="minor"/>
      </rPr>
      <t xml:space="preserve"> Determinación de los actores principales y definición del área de acción y su gobernanza</t>
    </r>
  </si>
  <si>
    <r>
      <rPr>
        <sz val="11"/>
        <color rgb="FFFFFF00"/>
        <rFont val="Calibri"/>
        <family val="2"/>
        <scheme val="minor"/>
      </rPr>
      <t>Paso B:</t>
    </r>
    <r>
      <rPr>
        <sz val="11"/>
        <color theme="0"/>
        <rFont val="Calibri"/>
        <family val="2"/>
        <scheme val="minor"/>
      </rPr>
      <t xml:space="preserve"> Estructura del ecosistema, función y manejo</t>
    </r>
  </si>
  <si>
    <r>
      <rPr>
        <sz val="11"/>
        <color rgb="FFFFFF00"/>
        <rFont val="Calibri"/>
        <family val="2"/>
        <scheme val="minor"/>
      </rPr>
      <t>Paso C:</t>
    </r>
    <r>
      <rPr>
        <sz val="11"/>
        <color theme="0"/>
        <rFont val="Calibri"/>
        <family val="2"/>
        <scheme val="minor"/>
      </rPr>
      <t xml:space="preserve"> Aspectos económicos</t>
    </r>
  </si>
  <si>
    <r>
      <rPr>
        <sz val="11"/>
        <color rgb="FFFFFF00"/>
        <rFont val="Calibri"/>
        <family val="2"/>
        <scheme val="minor"/>
      </rPr>
      <t>Paso D:</t>
    </r>
    <r>
      <rPr>
        <sz val="11"/>
        <color theme="0"/>
        <rFont val="Calibri"/>
        <family val="2"/>
        <scheme val="minor"/>
      </rPr>
      <t xml:space="preserve"> Manejo adaptativo en el espacio</t>
    </r>
  </si>
  <si>
    <r>
      <rPr>
        <sz val="11"/>
        <color rgb="FFFFFF00"/>
        <rFont val="Calibri"/>
        <family val="2"/>
        <scheme val="minor"/>
      </rPr>
      <t>Paso E:</t>
    </r>
    <r>
      <rPr>
        <sz val="11"/>
        <color theme="0"/>
        <rFont val="Calibri"/>
        <family val="2"/>
        <scheme val="minor"/>
      </rPr>
      <t xml:space="preserve"> Manejo adaptativo en el tiempo</t>
    </r>
  </si>
  <si>
    <t xml:space="preserve">3.A.,3.B.,3.C.,5.D.,5.E.,7.A.,9.B., </t>
  </si>
  <si>
    <t>4.A.,4.B.,4.C.,4.E.,10.B.</t>
  </si>
  <si>
    <t>5.C., 6.D., 9.C.</t>
  </si>
  <si>
    <t>1.A.,1.B.,1.C.,1.D.,2.A.,4.D.,5.A.,6.B.,11.A.,11.B.,11.C.</t>
  </si>
  <si>
    <t>Perfil de la Evaluación</t>
  </si>
  <si>
    <t>Sitio Evaluado:</t>
  </si>
  <si>
    <t>Fecha de la evaluación:</t>
  </si>
  <si>
    <t>Institución responsable:</t>
  </si>
  <si>
    <t>Persona Responsable:</t>
  </si>
  <si>
    <t>NA</t>
  </si>
  <si>
    <t>Promedio General</t>
  </si>
  <si>
    <r>
      <t xml:space="preserve">1.A. Mapeo de Actores; </t>
    </r>
    <r>
      <rPr>
        <sz val="11"/>
        <color theme="1"/>
        <rFont val="Calibri"/>
        <family val="2"/>
        <scheme val="minor"/>
      </rPr>
      <t>Actores y sectores interesados han sido identificados, incluyendo comunidades indígenas, grupos étnicos y comunidades locales</t>
    </r>
    <r>
      <rPr>
        <b/>
        <sz val="11"/>
        <color theme="1"/>
        <rFont val="Calibri"/>
        <family val="2"/>
        <scheme val="minor"/>
      </rPr>
      <t>.</t>
    </r>
  </si>
  <si>
    <r>
      <t xml:space="preserve">1.B. Mecanismos de Participación; </t>
    </r>
    <r>
      <rPr>
        <sz val="11"/>
        <color theme="1"/>
        <rFont val="Cambria"/>
        <family val="1"/>
        <scheme val="major"/>
      </rPr>
      <t>Existen mecanismos formales y que funcionan bien operativamente, que permiten una participación efectiva de los actores claves (resguardando equidad de género, étnica y etaria).</t>
    </r>
  </si>
  <si>
    <r>
      <t xml:space="preserve">1.C. Participación efectiva; </t>
    </r>
    <r>
      <rPr>
        <sz val="11"/>
        <color theme="1"/>
        <rFont val="Cambria"/>
        <family val="1"/>
        <scheme val="major"/>
      </rPr>
      <t>Los procesos de participación han logrado resultados que permiten una gestión concertada y pacífica del territorio</t>
    </r>
  </si>
  <si>
    <r>
      <t xml:space="preserve">1.D. Participación responsable y contextualizada; </t>
    </r>
    <r>
      <rPr>
        <sz val="11"/>
        <color theme="1"/>
        <rFont val="Cambria"/>
        <family val="1"/>
        <scheme val="major"/>
      </rPr>
      <t>En los procesos de participación, se incorporan como elementos de contexto para las decisiones, los planes de desarrollo, las estrategias, las políticas, los requerimientos de las futuras generaciones y aspectos de contexto.</t>
    </r>
  </si>
  <si>
    <r>
      <t xml:space="preserve">2.A. División político-administrativa; </t>
    </r>
    <r>
      <rPr>
        <sz val="11"/>
        <color theme="1"/>
        <rFont val="Cambria"/>
        <family val="1"/>
        <scheme val="major"/>
      </rPr>
      <t>En el área de análisis existe una división político-administrativa que facilita la descentralización y en la cual el tema ambiental esta presente en los diferentes niveles de toma de decisiones y articulada con las representaciones de la sociedad.</t>
    </r>
  </si>
  <si>
    <r>
      <t xml:space="preserve">2.B. Acciones locales; </t>
    </r>
    <r>
      <rPr>
        <sz val="11"/>
        <color theme="1"/>
        <rFont val="Cambria"/>
        <family val="1"/>
        <scheme val="major"/>
      </rPr>
      <t xml:space="preserve">Existen proyectos ambientales y/o de desarrollo sostenible que están siendo, o han sido ejecutados de forma efectiva por los actores locales y que aportan a mantener la integridad de los ecosistemas. </t>
    </r>
  </si>
  <si>
    <r>
      <t xml:space="preserve">2.C. Capacidades locales; </t>
    </r>
    <r>
      <rPr>
        <sz val="11"/>
        <color theme="1"/>
        <rFont val="Cambria"/>
        <family val="1"/>
        <scheme val="major"/>
      </rPr>
      <t>Las autoridades locales (municipios, así como dependencias de gobierno central y regional presentes en la zona) tienen competencias y capacidades para asumir la toma de decisiones respecto a la gestión de la tierra y los recursos naturales</t>
    </r>
  </si>
  <si>
    <r>
      <t xml:space="preserve">2.D. Empoderamiento local; </t>
    </r>
    <r>
      <rPr>
        <sz val="11"/>
        <color theme="1"/>
        <rFont val="Cambria"/>
        <family val="1"/>
        <scheme val="major"/>
      </rPr>
      <t>Hay empoderamiento en las organizaciones de conservación, empresas y comunidades locales</t>
    </r>
  </si>
  <si>
    <r>
      <t xml:space="preserve">3.A. Prevención; </t>
    </r>
    <r>
      <rPr>
        <sz val="11"/>
        <color theme="1"/>
        <rFont val="Cambria"/>
        <family val="1"/>
        <scheme val="major"/>
      </rPr>
      <t>Los actores clave del ecosistema conocen y gestionan de forma efectiva, los efectos (posibles y reales) que causan sus actividades en los ecosistemas vecinos. Se conocen los efectos de las actividades sobre los bienes y servicios de los ecosistemas. Se cuentan con mecanismos establecidos para evaluarlos.</t>
    </r>
  </si>
  <si>
    <r>
      <t xml:space="preserve">3.B. Mitigación; </t>
    </r>
    <r>
      <rPr>
        <sz val="11"/>
        <color theme="1"/>
        <rFont val="Cambria"/>
        <family val="1"/>
        <scheme val="major"/>
      </rPr>
      <t>Existen acciones o respuestas dirigidas a minimizar  efectos negativos (reales o posibles) en los ecosistemas vecinos y otros.</t>
    </r>
  </si>
  <si>
    <r>
      <t xml:space="preserve">3.C. Planificación integral; </t>
    </r>
    <r>
      <rPr>
        <sz val="11"/>
        <color theme="1"/>
        <rFont val="Cambria"/>
        <family val="1"/>
        <scheme val="major"/>
      </rPr>
      <t>La planificación del territorio se hace de forma integral, considerando un análisis mucho más amplio que el área de acción o de jurisdicción.</t>
    </r>
  </si>
  <si>
    <r>
      <t xml:space="preserve">4.A. Valoración económica; </t>
    </r>
    <r>
      <rPr>
        <sz val="11"/>
        <color theme="1"/>
        <rFont val="Cambria"/>
        <family val="1"/>
        <scheme val="major"/>
      </rPr>
      <t>Quienes gestionan el Sitio, tienen claridad sobre la dinámica económica del espacio geográfico que lo comprende y su relación con los ecosistemas.</t>
    </r>
  </si>
  <si>
    <r>
      <t xml:space="preserve">4.B. Incentivos económicos; </t>
    </r>
    <r>
      <rPr>
        <sz val="11"/>
        <color theme="1"/>
        <rFont val="Cambria"/>
        <family val="1"/>
        <scheme val="major"/>
      </rPr>
      <t>Se han desarrollado incentivos económicos y sociales que promueven la conservación de la biodiversidad y su utilización sostenible.</t>
    </r>
  </si>
  <si>
    <r>
      <t xml:space="preserve">4.C. Beneficios; </t>
    </r>
    <r>
      <rPr>
        <sz val="11"/>
        <color theme="1"/>
        <rFont val="Cambria"/>
        <family val="1"/>
        <scheme val="major"/>
      </rPr>
      <t>Se han mejorado los beneficios que se derivan del uso de la diversidad biológica.</t>
    </r>
  </si>
  <si>
    <r>
      <t xml:space="preserve">4.D. Equidad y justicia; </t>
    </r>
    <r>
      <rPr>
        <sz val="11"/>
        <color theme="1"/>
        <rFont val="Cambria"/>
        <family val="1"/>
        <scheme val="major"/>
      </rPr>
      <t>Se ha garantizado la participación equitativa de los bienes y servicios de los ecosistemas en decisiones nacionales y locales.</t>
    </r>
  </si>
  <si>
    <r>
      <t xml:space="preserve">4.E. Internalización del costo ecológico; </t>
    </r>
    <r>
      <rPr>
        <sz val="11"/>
        <color theme="1"/>
        <rFont val="Cambria"/>
        <family val="1"/>
        <scheme val="major"/>
      </rPr>
      <t>Los usuarios de los recursos naturales valoran económicamente las prestaciones y las contraprestaciones (costos y beneficios) que se generan debido a sus actividades, y se busca un equilibrio entre ambas para garantizar la sostenibilidad del ecosistema.</t>
    </r>
  </si>
  <si>
    <r>
      <t xml:space="preserve">5.A. Caracterización de los ecosistemas; </t>
    </r>
    <r>
      <rPr>
        <sz val="11"/>
        <color theme="1"/>
        <rFont val="Cambria"/>
        <family val="1"/>
        <scheme val="major"/>
      </rPr>
      <t>Se conocen las principales características de los ecosistemas presentes en el Sitio, su estructura, composición y sus relaciones funcionales más importantes.</t>
    </r>
  </si>
  <si>
    <r>
      <t xml:space="preserve">5.B. Capacidades locales sobre los ecosistemas; </t>
    </r>
    <r>
      <rPr>
        <sz val="11"/>
        <color theme="1"/>
        <rFont val="Cambria"/>
        <family val="1"/>
        <scheme val="major"/>
      </rPr>
      <t>Se ha mejorado el conocimiento de los actores claves sobre la estructura y funcionamiento de los ecosistemas,  su relación con los bienes y servicios que estos suministran y su respuesta ante presiones.</t>
    </r>
  </si>
  <si>
    <r>
      <t xml:space="preserve">5.C. Recuperación y restauración de la resiliencia; </t>
    </r>
    <r>
      <rPr>
        <sz val="11"/>
        <color theme="1"/>
        <rFont val="Cambria"/>
        <family val="1"/>
        <scheme val="major"/>
      </rPr>
      <t>Se han desarrollado prácticas y políticas públicas para la recuperación y restauración de la estructura y función de los ecosistemas.</t>
    </r>
  </si>
  <si>
    <r>
      <t xml:space="preserve">5.D. Existencia de instrumentos de gestión; </t>
    </r>
    <r>
      <rPr>
        <sz val="11"/>
        <color theme="1"/>
        <rFont val="Cambria"/>
        <family val="1"/>
        <scheme val="major"/>
      </rPr>
      <t xml:space="preserve">Existen instrumentos de gestión territorial basados en la capacidad del uso del suelo que se están aplicando debidamente y aportan a restaurar y mantener la integridad y funcionalidad ecosistémica. </t>
    </r>
  </si>
  <si>
    <r>
      <t xml:space="preserve">5.E. Mitigación y monitoreo de impactos; </t>
    </r>
    <r>
      <rPr>
        <sz val="11"/>
        <color theme="1"/>
        <rFont val="Cambria"/>
        <family val="1"/>
        <scheme val="major"/>
      </rPr>
      <t>Se procura minimizar o mitigar el impacto ambiental de las actividades humanas en la región, así como desarrollar acciones de evaluación y seguimiento</t>
    </r>
  </si>
  <si>
    <r>
      <t xml:space="preserve">6.A. Buenas prácticas; </t>
    </r>
    <r>
      <rPr>
        <sz val="11"/>
        <color theme="1"/>
        <rFont val="Cambria"/>
        <family val="1"/>
        <scheme val="major"/>
      </rPr>
      <t>Existen y se promueven buenas prácticas de gestión sostenible en el campo (dentro de sus límites de resiliencia), que han sido identificadas y sistematizadas para su socialización.</t>
    </r>
  </si>
  <si>
    <r>
      <t xml:space="preserve">6.B. Definición de límites de funcionamiento; </t>
    </r>
    <r>
      <rPr>
        <sz val="11"/>
        <color theme="1"/>
        <rFont val="Cambria"/>
        <family val="1"/>
        <scheme val="major"/>
      </rPr>
      <t>Existen esfuerzos para definir y respetar los límites de resiliencia de los ecosistemas, en relación con el funcionamiento de los diferentes sistemas productivos y de otras actividades humanas en la región.</t>
    </r>
  </si>
  <si>
    <r>
      <t xml:space="preserve">6.C. Difusión del conocimiento; </t>
    </r>
    <r>
      <rPr>
        <sz val="11"/>
        <color theme="1"/>
        <rFont val="Cambria"/>
        <family val="1"/>
        <scheme val="major"/>
      </rPr>
      <t>Se promueve la difusión del conocimiento disponible sobre el funcionamiento de los ecosistemas entre los actores claves</t>
    </r>
  </si>
  <si>
    <r>
      <t xml:space="preserve">6.D. Integridad ecológica; </t>
    </r>
    <r>
      <rPr>
        <sz val="11"/>
        <color theme="1"/>
        <rFont val="Cambria"/>
        <family val="1"/>
        <scheme val="major"/>
      </rPr>
      <t>La integridad ecológica de los ecosistemas está siendo estudiada y procurada de forma efectiva en la gestión del Sitio.</t>
    </r>
  </si>
  <si>
    <r>
      <t xml:space="preserve">7.A. Escala espacial y temporal de la gestión: </t>
    </r>
    <r>
      <rPr>
        <sz val="11"/>
        <color theme="1"/>
        <rFont val="Cambria"/>
        <family val="1"/>
        <scheme val="major"/>
      </rPr>
      <t>Los usuarios de los recursos naturales conocen y respectan los límites espaciales y temporales del ecosistema, los cuales responden a los objetivos de gestión más que a los límites jurisdiccionales, y son definidos por las instancias pertinentes y capacitadas en el manejo adecuado del ecosistema.</t>
    </r>
  </si>
  <si>
    <r>
      <t xml:space="preserve">7.B. Capacidad instalada: </t>
    </r>
    <r>
      <rPr>
        <sz val="11"/>
        <color theme="1"/>
        <rFont val="Cambria"/>
        <family val="1"/>
        <scheme val="major"/>
      </rPr>
      <t>Los organismos públicos que regulan la gestión de los ecosistemas, tienen la capacidad para hacerlo en escalas temporales y espaciales adecuadas a los objetivos que se persiguen.</t>
    </r>
  </si>
  <si>
    <r>
      <t xml:space="preserve">8.A. Planificación de largo plazo: </t>
    </r>
    <r>
      <rPr>
        <sz val="11"/>
        <color theme="1"/>
        <rFont val="Cambria"/>
        <family val="1"/>
        <scheme val="major"/>
      </rPr>
      <t>Las entidades públicas que regulan y/o realizan la gestión de los ecosistemas, tienen una planificación de largo plazo, más allá de los tiempos institucionales tradicionales (10 a 20 años).</t>
    </r>
  </si>
  <si>
    <r>
      <t xml:space="preserve">8.B. Conciencia de los efectos retardados: </t>
    </r>
    <r>
      <rPr>
        <sz val="11"/>
        <color theme="1"/>
        <rFont val="Cambria"/>
        <family val="1"/>
        <scheme val="major"/>
      </rPr>
      <t>Los sectores y actores clave del ecosistema, tienen en cuenta que como respuestas al manejo de los recursos naturales existen efectos retardados del ecosistema que se van a reflejar a largo plazo</t>
    </r>
  </si>
  <si>
    <r>
      <t xml:space="preserve">8.C. Mitigación de los efectos retardados: </t>
    </r>
    <r>
      <rPr>
        <sz val="11"/>
        <color theme="1"/>
        <rFont val="Cambria"/>
        <family val="1"/>
        <scheme val="major"/>
      </rPr>
      <t>Se están generando medidas positivas a largo plazo dirigidas a minimizar esos efectos retardados en el ecosistema.</t>
    </r>
  </si>
  <si>
    <r>
      <t xml:space="preserve">8.D. Sostenibilidad regional: </t>
    </r>
    <r>
      <rPr>
        <sz val="11"/>
        <color theme="1"/>
        <rFont val="Cambria"/>
        <family val="1"/>
        <scheme val="major"/>
      </rPr>
      <t>Las entidades públicas que regulan y/o realizan la gestión del territorio, consideran los principios de la sostenibilidad como marco de referencia para su accionar.</t>
    </r>
  </si>
  <si>
    <r>
      <t xml:space="preserve">9.A. Cambio Climático: </t>
    </r>
    <r>
      <rPr>
        <sz val="11"/>
        <color theme="1"/>
        <rFont val="Cambria"/>
        <family val="1"/>
        <scheme val="major"/>
      </rPr>
      <t>Se cuenta con escenarios de cambio climático e identificación de vulnerabilidad de ecosistemas y comunidades.</t>
    </r>
    <r>
      <rPr>
        <b/>
        <sz val="11"/>
        <color theme="1"/>
        <rFont val="Cambria"/>
        <family val="1"/>
        <scheme val="major"/>
      </rPr>
      <t xml:space="preserve"> </t>
    </r>
  </si>
  <si>
    <r>
      <t xml:space="preserve">9.B. Gestión adaptativa: </t>
    </r>
    <r>
      <rPr>
        <sz val="11"/>
        <color theme="1"/>
        <rFont val="Cambria"/>
        <family val="1"/>
        <scheme val="major"/>
      </rPr>
      <t>Los actores clave realizan prácticas adaptativas que les permiten sobrellevar los cambios en los ecosistemas de forma efectiva.</t>
    </r>
  </si>
  <si>
    <r>
      <t xml:space="preserve">9.C. Monitoreo: </t>
    </r>
    <r>
      <rPr>
        <sz val="11"/>
        <color theme="1"/>
        <rFont val="Cambria"/>
        <family val="1"/>
        <scheme val="major"/>
      </rPr>
      <t>Se monitorean los cambios en el ecosistema, para tomar medidas tempranas de adaptación y mitigación.</t>
    </r>
  </si>
  <si>
    <r>
      <t xml:space="preserve">10.A. Integración: </t>
    </r>
    <r>
      <rPr>
        <sz val="11"/>
        <color theme="1"/>
        <rFont val="Cambria"/>
        <family val="1"/>
        <scheme val="major"/>
      </rPr>
      <t>Se han desarrollado sistemas y prácticas de manejo integrado de los RN y la biodiversidad.</t>
    </r>
  </si>
  <si>
    <r>
      <t xml:space="preserve">10.B. Aumento de los beneficios derivados de los servicios ecosistémicos: </t>
    </r>
    <r>
      <rPr>
        <sz val="11"/>
        <color theme="1"/>
        <rFont val="Cambria"/>
        <family val="1"/>
        <scheme val="major"/>
      </rPr>
      <t>Se han desarrollado medidas legales, institucionales y económicas que permiten un aumento en los beneficios derivados de los ecosistemas, manteniendo el equilibrio entre la conservación y el uso de estos.</t>
    </r>
  </si>
  <si>
    <r>
      <t>10.C Producción sostenible:</t>
    </r>
    <r>
      <rPr>
        <sz val="11"/>
        <color theme="1"/>
        <rFont val="Cambria"/>
        <family val="1"/>
        <scheme val="major"/>
      </rPr>
      <t xml:space="preserve"> Los sistemas productivos y extractivos que se implementan en la zona por cada uno de los productores, contribuyen o al menos no deterioran significativamente a la conservación de funciones ecológicas y de biodiversidad. </t>
    </r>
  </si>
  <si>
    <r>
      <t xml:space="preserve">11.A. Difusión del conocimiento: </t>
    </r>
    <r>
      <rPr>
        <sz val="11"/>
        <color theme="1"/>
        <rFont val="Cambria"/>
        <family val="1"/>
        <scheme val="major"/>
      </rPr>
      <t>Se ha compartido información técnica y científica relevante con actores y sectores interesados.</t>
    </r>
  </si>
  <si>
    <r>
      <t xml:space="preserve">11.B. Gestión del conocimiento independiente de las fuentes: </t>
    </r>
    <r>
      <rPr>
        <sz val="11"/>
        <color theme="1"/>
        <rFont val="Cambria"/>
        <family val="1"/>
        <scheme val="major"/>
      </rPr>
      <t>Se toman acciones para hacer una gestión adecuada del conocimiento existente.</t>
    </r>
  </si>
  <si>
    <r>
      <t xml:space="preserve">11.C. Toma de decisiones mejorada: </t>
    </r>
    <r>
      <rPr>
        <sz val="11"/>
        <color theme="1"/>
        <rFont val="Cambria"/>
        <family val="1"/>
        <scheme val="major"/>
      </rPr>
      <t>Se ha mejorado el conocimiento de los ecosistemas y este se ha incluido en la toma de decisiones y políticas relativas al territorio.</t>
    </r>
  </si>
  <si>
    <r>
      <t xml:space="preserve">11.D. Conocimiento local: </t>
    </r>
    <r>
      <rPr>
        <sz val="11"/>
        <color theme="1"/>
        <rFont val="Cambria"/>
        <family val="1"/>
        <scheme val="major"/>
      </rPr>
      <t>Existen mecanismos que aporten en el rescate y difusión de acciones implementadas por individuos, organizaciones locales, y/o instituciones y que tienen bases en conocimientos y prácticas tradicionales, y/o conocimientos científicos.</t>
    </r>
  </si>
  <si>
    <r>
      <t xml:space="preserve">12.A. Multidisciplinariedad: </t>
    </r>
    <r>
      <rPr>
        <sz val="11"/>
        <color theme="1"/>
        <rFont val="Cambria"/>
        <family val="1"/>
        <scheme val="major"/>
      </rPr>
      <t>Existe pesquisa científica multidisciplinaria que involucra a todos los sectores que tienen relación directa o indirecta con el manejo del ecosistema, coordinan acciones estratégicas para lograr un manejo sostenible de los recursos naturales.</t>
    </r>
  </si>
  <si>
    <r>
      <t xml:space="preserve">12.B. Incorporación de los sectores y disciplinas no tradicionales: </t>
    </r>
    <r>
      <rPr>
        <sz val="11"/>
        <color theme="1"/>
        <rFont val="Cambria"/>
        <family val="1"/>
        <scheme val="major"/>
      </rPr>
      <t>Sectores y disciplinas no tradicionales participan activamente en los espacios públicos diseñados para la gestión de los ecosistemas.</t>
    </r>
  </si>
  <si>
    <r>
      <t xml:space="preserve">12.C. Gestión sectorial: </t>
    </r>
    <r>
      <rPr>
        <sz val="11"/>
        <color theme="1"/>
        <rFont val="Cambria"/>
        <family val="1"/>
        <scheme val="major"/>
      </rPr>
      <t>Se han incorporado prácticas de manejo sostenible en todos los sectores relevantes, que tienen incidencia en los bienes y servicios de los ecosistemas.</t>
    </r>
  </si>
  <si>
    <t>Paradigma</t>
  </si>
  <si>
    <t>Social</t>
  </si>
  <si>
    <t>1, 2, 11 y 12</t>
  </si>
  <si>
    <t>Económico</t>
  </si>
  <si>
    <t>4 y 10</t>
  </si>
  <si>
    <t>Sistémico</t>
  </si>
  <si>
    <t>Ecalas</t>
  </si>
  <si>
    <t>Personal participante de la evaluación:</t>
  </si>
  <si>
    <t>Nombre</t>
  </si>
  <si>
    <t>Institución</t>
  </si>
  <si>
    <t>Especialidad/Disciplina/Area de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</si>
</sst>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name val="Arial"/>
      <family val="2"/>
    </font>
    <font>
      <sz val="11"/>
      <color theme="1"/>
      <name val="Cambria"/>
      <family val="1"/>
      <scheme val="major"/>
    </font>
    <font>
      <sz val="10"/>
      <color theme="1"/>
      <name val="Cambria"/>
      <family val="1"/>
      <scheme val="major"/>
    </font>
    <font>
      <b/>
      <sz val="11"/>
      <color theme="1"/>
      <name val="Cambria"/>
      <family val="1"/>
      <scheme val="major"/>
    </font>
    <font>
      <b/>
      <sz val="26"/>
      <color theme="1"/>
      <name val="Aharoni"/>
      <charset val="177"/>
    </font>
    <font>
      <b/>
      <sz val="16"/>
      <color theme="0"/>
      <name val="Arial"/>
      <family val="2"/>
    </font>
    <font>
      <sz val="16"/>
      <color theme="0"/>
      <name val="Arial"/>
      <family val="2"/>
    </font>
    <font>
      <b/>
      <sz val="12"/>
      <color theme="0"/>
      <name val="Cambria"/>
      <family val="1"/>
      <scheme val="major"/>
    </font>
    <font>
      <b/>
      <u/>
      <sz val="12"/>
      <color theme="0"/>
      <name val="Cambria"/>
      <family val="1"/>
      <scheme val="major"/>
    </font>
    <font>
      <b/>
      <u/>
      <sz val="12"/>
      <color rgb="FFFFFF00"/>
      <name val="Cambria"/>
      <family val="1"/>
      <scheme val="major"/>
    </font>
    <font>
      <b/>
      <sz val="12"/>
      <color rgb="FFFFFF00"/>
      <name val="Cambria"/>
      <family val="1"/>
      <scheme val="major"/>
    </font>
    <font>
      <b/>
      <sz val="14"/>
      <color theme="0"/>
      <name val="Calibri"/>
      <family val="2"/>
      <scheme val="minor"/>
    </font>
    <font>
      <sz val="14"/>
      <color theme="1"/>
      <name val="Calibri"/>
      <family val="2"/>
      <scheme val="minor"/>
    </font>
    <font>
      <b/>
      <sz val="16"/>
      <color theme="0"/>
      <name val="Calibri"/>
      <family val="2"/>
      <scheme val="minor"/>
    </font>
    <font>
      <b/>
      <sz val="16"/>
      <color theme="1"/>
      <name val="Calibri"/>
      <family val="2"/>
      <scheme val="minor"/>
    </font>
    <font>
      <b/>
      <sz val="14"/>
      <name val="Arial"/>
      <family val="2"/>
    </font>
    <font>
      <b/>
      <sz val="16"/>
      <name val="Arial"/>
      <family val="2"/>
    </font>
    <font>
      <b/>
      <sz val="20"/>
      <name val="Arial"/>
      <family val="2"/>
    </font>
    <font>
      <b/>
      <sz val="16"/>
      <color indexed="9"/>
      <name val="Arial"/>
      <family val="2"/>
    </font>
    <font>
      <b/>
      <sz val="16"/>
      <color theme="3" tint="-0.249977111117893"/>
      <name val="Calibri"/>
      <family val="2"/>
      <scheme val="minor"/>
    </font>
    <font>
      <b/>
      <sz val="22"/>
      <color theme="1"/>
      <name val="Calibri"/>
      <family val="2"/>
      <scheme val="minor"/>
    </font>
    <font>
      <b/>
      <sz val="12"/>
      <color theme="1"/>
      <name val="Calibri"/>
      <family val="2"/>
      <scheme val="minor"/>
    </font>
    <font>
      <b/>
      <sz val="12"/>
      <color theme="3" tint="-0.249977111117893"/>
      <name val="Calibri"/>
      <family val="2"/>
      <scheme val="minor"/>
    </font>
    <font>
      <sz val="11"/>
      <color rgb="FFFFFF00"/>
      <name val="Calibri"/>
      <family val="2"/>
      <scheme val="minor"/>
    </font>
    <font>
      <b/>
      <sz val="20"/>
      <color rgb="FF000000"/>
      <name val="Calibri"/>
      <family val="2"/>
      <scheme val="minor"/>
    </font>
    <font>
      <b/>
      <sz val="26"/>
      <color theme="1"/>
      <name val="Calibri"/>
      <family val="2"/>
      <scheme val="minor"/>
    </font>
    <font>
      <b/>
      <i/>
      <sz val="18"/>
      <color theme="1"/>
      <name val="Calibri"/>
      <family val="2"/>
      <scheme val="minor"/>
    </font>
    <font>
      <b/>
      <sz val="18"/>
      <color theme="1"/>
      <name val="Cambria"/>
      <family val="1"/>
      <scheme val="major"/>
    </font>
    <font>
      <b/>
      <sz val="18"/>
      <color indexed="9"/>
      <name val="Arial"/>
      <family val="2"/>
    </font>
  </fonts>
  <fills count="16">
    <fill>
      <patternFill patternType="none"/>
    </fill>
    <fill>
      <patternFill patternType="gray125"/>
    </fill>
    <fill>
      <patternFill patternType="solid">
        <fgColor theme="3" tint="0.59999389629810485"/>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indexed="12"/>
        <bgColor indexed="64"/>
      </patternFill>
    </fill>
    <fill>
      <patternFill patternType="solid">
        <fgColor indexed="17"/>
        <bgColor indexed="64"/>
      </patternFill>
    </fill>
    <fill>
      <patternFill patternType="solid">
        <fgColor indexed="15"/>
        <bgColor indexed="64"/>
      </patternFill>
    </fill>
    <fill>
      <patternFill patternType="solid">
        <fgColor indexed="1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theme="0"/>
      </top>
      <bottom style="thin">
        <color indexed="64"/>
      </bottom>
      <diagonal/>
    </border>
    <border>
      <left style="medium">
        <color indexed="64"/>
      </left>
      <right style="thin">
        <color indexed="64"/>
      </right>
      <top style="thin">
        <color indexed="64"/>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medium">
        <color indexed="64"/>
      </left>
      <right style="medium">
        <color indexed="64"/>
      </right>
      <top style="thin">
        <color theme="0"/>
      </top>
      <bottom style="medium">
        <color theme="0"/>
      </bottom>
      <diagonal/>
    </border>
    <border>
      <left/>
      <right style="medium">
        <color indexed="64"/>
      </right>
      <top style="thin">
        <color theme="0"/>
      </top>
      <bottom style="medium">
        <color theme="0"/>
      </bottom>
      <diagonal/>
    </border>
    <border>
      <left style="medium">
        <color indexed="64"/>
      </left>
      <right style="thin">
        <color indexed="64"/>
      </right>
      <top style="thin">
        <color indexed="64"/>
      </top>
      <bottom style="medium">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right style="thin">
        <color indexed="64"/>
      </right>
      <top style="thin">
        <color indexed="64"/>
      </top>
      <bottom style="medium">
        <color indexed="64"/>
      </bottom>
      <diagonal/>
    </border>
    <border>
      <left style="medium">
        <color indexed="64"/>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5" fillId="0" borderId="0" xfId="0" applyFont="1"/>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6" borderId="6"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7" borderId="20"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7" borderId="23" xfId="0" applyFont="1" applyFill="1" applyBorder="1" applyAlignment="1">
      <alignment horizontal="left" vertical="center" wrapText="1"/>
    </xf>
    <xf numFmtId="0" fontId="7" fillId="7" borderId="4"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right"/>
    </xf>
    <xf numFmtId="1" fontId="16" fillId="0" borderId="4" xfId="0" applyNumberFormat="1" applyFont="1" applyBorder="1" applyAlignment="1">
      <alignment horizontal="center"/>
    </xf>
    <xf numFmtId="9" fontId="16" fillId="0" borderId="4" xfId="1" applyFont="1" applyBorder="1" applyAlignment="1">
      <alignment horizontal="center"/>
    </xf>
    <xf numFmtId="0" fontId="17" fillId="8" borderId="19" xfId="0" applyFont="1" applyFill="1" applyBorder="1"/>
    <xf numFmtId="1" fontId="18" fillId="0" borderId="4" xfId="0" applyNumberFormat="1" applyFont="1" applyBorder="1" applyAlignment="1">
      <alignment horizontal="center"/>
    </xf>
    <xf numFmtId="9" fontId="18" fillId="0" borderId="4" xfId="1" applyFont="1" applyBorder="1" applyAlignment="1">
      <alignment horizontal="center"/>
    </xf>
    <xf numFmtId="0" fontId="0" fillId="0" borderId="0" xfId="0" applyProtection="1"/>
    <xf numFmtId="164" fontId="20" fillId="0" borderId="26" xfId="1" applyNumberFormat="1" applyFont="1" applyBorder="1" applyAlignment="1" applyProtection="1">
      <alignment horizontal="center"/>
    </xf>
    <xf numFmtId="0" fontId="4" fillId="0" borderId="27" xfId="0" applyFont="1" applyBorder="1" applyAlignment="1" applyProtection="1">
      <alignment horizontal="center"/>
    </xf>
    <xf numFmtId="0" fontId="4" fillId="0" borderId="26" xfId="0" applyFont="1" applyBorder="1" applyAlignment="1" applyProtection="1">
      <alignment horizontal="center"/>
    </xf>
    <xf numFmtId="164" fontId="20" fillId="0" borderId="29" xfId="1" applyNumberFormat="1" applyFont="1" applyBorder="1" applyAlignment="1" applyProtection="1">
      <alignment horizontal="center"/>
    </xf>
    <xf numFmtId="0" fontId="4" fillId="0" borderId="30" xfId="0" applyFont="1" applyBorder="1" applyAlignment="1" applyProtection="1">
      <alignment horizontal="center"/>
    </xf>
    <xf numFmtId="0" fontId="21" fillId="0" borderId="0" xfId="0" applyFont="1" applyFill="1" applyBorder="1" applyAlignment="1" applyProtection="1">
      <alignment horizontal="left"/>
    </xf>
    <xf numFmtId="1" fontId="20" fillId="0" borderId="0" xfId="0" applyNumberFormat="1" applyFont="1" applyFill="1" applyBorder="1" applyAlignment="1" applyProtection="1">
      <alignment horizontal="center"/>
    </xf>
    <xf numFmtId="9" fontId="20" fillId="0" borderId="0" xfId="1" applyFont="1" applyFill="1" applyBorder="1" applyAlignment="1" applyProtection="1">
      <alignment horizontal="center"/>
    </xf>
    <xf numFmtId="0" fontId="4" fillId="0" borderId="32" xfId="0" applyFont="1" applyBorder="1" applyAlignment="1" applyProtection="1">
      <alignment horizontal="center"/>
    </xf>
    <xf numFmtId="0" fontId="4" fillId="0" borderId="33" xfId="0" applyFont="1" applyBorder="1" applyAlignment="1" applyProtection="1">
      <alignment horizontal="center"/>
    </xf>
    <xf numFmtId="164" fontId="20" fillId="0" borderId="8" xfId="1" applyNumberFormat="1" applyFont="1" applyFill="1" applyBorder="1" applyAlignment="1" applyProtection="1">
      <alignment horizontal="center"/>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164" fontId="20" fillId="0" borderId="11" xfId="1" applyNumberFormat="1" applyFont="1" applyFill="1" applyBorder="1" applyAlignment="1" applyProtection="1">
      <alignment horizontal="center"/>
    </xf>
    <xf numFmtId="0" fontId="4" fillId="0" borderId="28" xfId="0" applyFont="1" applyBorder="1" applyAlignment="1" applyProtection="1">
      <alignment horizontal="center"/>
    </xf>
    <xf numFmtId="0" fontId="15" fillId="8" borderId="4" xfId="0" applyFont="1" applyFill="1" applyBorder="1" applyAlignment="1">
      <alignment horizontal="center" vertical="center"/>
    </xf>
    <xf numFmtId="0" fontId="22" fillId="9" borderId="25" xfId="0" applyFont="1" applyFill="1" applyBorder="1" applyAlignment="1" applyProtection="1">
      <alignment horizontal="left" vertical="center"/>
    </xf>
    <xf numFmtId="0" fontId="22" fillId="10" borderId="28" xfId="0" applyFont="1" applyFill="1" applyBorder="1" applyAlignment="1" applyProtection="1">
      <alignment horizontal="left" vertical="center"/>
    </xf>
    <xf numFmtId="0" fontId="23" fillId="2" borderId="4" xfId="0" applyFont="1" applyFill="1" applyBorder="1" applyAlignment="1">
      <alignment horizontal="center" vertical="center" wrapText="1"/>
    </xf>
    <xf numFmtId="1" fontId="24" fillId="0" borderId="4" xfId="0" applyNumberFormat="1" applyFont="1" applyBorder="1" applyAlignment="1">
      <alignment horizontal="center" vertical="center"/>
    </xf>
    <xf numFmtId="0" fontId="4" fillId="2" borderId="3"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28" fillId="0" borderId="0" xfId="0" applyFont="1" applyAlignment="1">
      <alignment horizontal="center"/>
    </xf>
    <xf numFmtId="0" fontId="25" fillId="0" borderId="0" xfId="0" applyFont="1"/>
    <xf numFmtId="0" fontId="7" fillId="13" borderId="16" xfId="0" applyFont="1" applyFill="1" applyBorder="1" applyAlignment="1">
      <alignment horizontal="center" vertical="center" wrapText="1"/>
    </xf>
    <xf numFmtId="0" fontId="6" fillId="13" borderId="24" xfId="0" applyFont="1" applyFill="1" applyBorder="1" applyAlignment="1">
      <alignment horizontal="left" vertical="center" wrapText="1"/>
    </xf>
    <xf numFmtId="0" fontId="7" fillId="13" borderId="4" xfId="0" applyFont="1" applyFill="1" applyBorder="1" applyAlignment="1">
      <alignment horizontal="center" vertical="center" wrapText="1"/>
    </xf>
    <xf numFmtId="0" fontId="6" fillId="13" borderId="21" xfId="0" applyFont="1" applyFill="1" applyBorder="1" applyAlignment="1">
      <alignment horizontal="left" vertical="center" wrapText="1"/>
    </xf>
    <xf numFmtId="0" fontId="6" fillId="13" borderId="22" xfId="0" applyFont="1" applyFill="1" applyBorder="1" applyAlignment="1">
      <alignment horizontal="left" vertical="center" wrapText="1"/>
    </xf>
    <xf numFmtId="0" fontId="7" fillId="13" borderId="13"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6" fillId="13" borderId="23" xfId="0" applyFont="1" applyFill="1" applyBorder="1" applyAlignment="1">
      <alignment horizontal="left" vertical="center" wrapText="1"/>
    </xf>
    <xf numFmtId="0" fontId="7" fillId="13" borderId="38" xfId="0" applyFont="1" applyFill="1" applyBorder="1" applyAlignment="1">
      <alignment horizontal="center" vertical="center" wrapText="1"/>
    </xf>
    <xf numFmtId="0" fontId="7" fillId="13" borderId="39" xfId="0" applyFont="1" applyFill="1" applyBorder="1" applyAlignment="1">
      <alignment horizontal="center" vertical="center" wrapText="1"/>
    </xf>
    <xf numFmtId="1" fontId="24" fillId="0" borderId="10" xfId="0" applyNumberFormat="1" applyFont="1" applyBorder="1" applyAlignment="1">
      <alignment horizontal="center" vertical="center"/>
    </xf>
    <xf numFmtId="1" fontId="24" fillId="0" borderId="16" xfId="0" applyNumberFormat="1" applyFont="1" applyBorder="1" applyAlignment="1">
      <alignment horizontal="center" vertical="center"/>
    </xf>
    <xf numFmtId="0" fontId="24" fillId="0" borderId="15" xfId="0" applyFont="1" applyBorder="1" applyAlignment="1">
      <alignment horizontal="center" wrapText="1"/>
    </xf>
    <xf numFmtId="0" fontId="18" fillId="0" borderId="17" xfId="0" applyFont="1" applyBorder="1" applyAlignment="1">
      <alignment horizontal="center" wrapText="1"/>
    </xf>
    <xf numFmtId="0" fontId="24" fillId="0" borderId="7" xfId="0" applyFont="1" applyBorder="1" applyAlignment="1">
      <alignment horizontal="center" wrapText="1"/>
    </xf>
    <xf numFmtId="0" fontId="18" fillId="0" borderId="8" xfId="0" applyFont="1" applyBorder="1" applyAlignment="1">
      <alignment horizontal="center" wrapText="1"/>
    </xf>
    <xf numFmtId="0" fontId="24" fillId="0" borderId="9" xfId="0" applyFont="1" applyBorder="1" applyAlignment="1">
      <alignment horizontal="center" wrapText="1"/>
    </xf>
    <xf numFmtId="0" fontId="18" fillId="0" borderId="11" xfId="0" applyFont="1" applyBorder="1" applyAlignment="1">
      <alignment horizontal="center" wrapText="1"/>
    </xf>
    <xf numFmtId="0" fontId="6" fillId="7" borderId="16" xfId="0" applyFont="1" applyFill="1" applyBorder="1" applyAlignment="1">
      <alignment horizontal="left" vertical="center" wrapText="1"/>
    </xf>
    <xf numFmtId="0" fontId="9" fillId="5" borderId="44" xfId="0" applyFont="1" applyFill="1" applyBorder="1" applyAlignment="1">
      <alignment horizontal="center"/>
    </xf>
    <xf numFmtId="0" fontId="9" fillId="5" borderId="45" xfId="0" applyFont="1" applyFill="1" applyBorder="1" applyAlignment="1">
      <alignment horizontal="center"/>
    </xf>
    <xf numFmtId="0" fontId="0" fillId="0" borderId="39" xfId="0" applyBorder="1" applyAlignment="1">
      <alignment vertical="center" wrapText="1"/>
    </xf>
    <xf numFmtId="0" fontId="3" fillId="4" borderId="47" xfId="0" applyFont="1" applyFill="1" applyBorder="1" applyAlignment="1">
      <alignment vertical="center" wrapText="1"/>
    </xf>
    <xf numFmtId="9" fontId="24" fillId="0" borderId="8" xfId="1" applyFont="1" applyBorder="1" applyAlignment="1">
      <alignment horizontal="center" vertical="center" wrapText="1"/>
    </xf>
    <xf numFmtId="0" fontId="3" fillId="4" borderId="48" xfId="0" applyFont="1" applyFill="1" applyBorder="1" applyAlignment="1">
      <alignment vertical="center" wrapText="1"/>
    </xf>
    <xf numFmtId="0" fontId="0" fillId="0" borderId="49" xfId="0" applyBorder="1" applyAlignment="1">
      <alignment vertical="center" wrapText="1"/>
    </xf>
    <xf numFmtId="9" fontId="24" fillId="0" borderId="11" xfId="1" applyFont="1" applyBorder="1" applyAlignment="1">
      <alignment horizontal="center" vertical="center" wrapText="1"/>
    </xf>
    <xf numFmtId="0" fontId="3" fillId="4" borderId="50" xfId="0" applyFont="1" applyFill="1" applyBorder="1" applyAlignment="1">
      <alignment vertical="center" wrapText="1"/>
    </xf>
    <xf numFmtId="0" fontId="0" fillId="0" borderId="38" xfId="0" applyBorder="1" applyAlignment="1">
      <alignment vertical="center" wrapText="1"/>
    </xf>
    <xf numFmtId="9" fontId="24" fillId="0" borderId="17" xfId="1" applyFont="1" applyBorder="1" applyAlignment="1">
      <alignment horizontal="center" vertical="center" wrapText="1"/>
    </xf>
    <xf numFmtId="0" fontId="23" fillId="2" borderId="51" xfId="0" applyFont="1" applyFill="1" applyBorder="1" applyAlignment="1">
      <alignment horizontal="center" vertical="center" wrapText="1"/>
    </xf>
    <xf numFmtId="0" fontId="23" fillId="2" borderId="52"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32" fillId="9" borderId="15" xfId="0" applyFont="1" applyFill="1" applyBorder="1" applyAlignment="1" applyProtection="1">
      <alignment horizontal="left" vertical="center"/>
    </xf>
    <xf numFmtId="0" fontId="32" fillId="11" borderId="7" xfId="0" applyFont="1" applyFill="1" applyBorder="1" applyAlignment="1" applyProtection="1">
      <alignment horizontal="left" vertical="center"/>
    </xf>
    <xf numFmtId="0" fontId="32" fillId="10" borderId="7" xfId="0" applyFont="1" applyFill="1" applyBorder="1" applyAlignment="1" applyProtection="1">
      <alignment horizontal="left" vertical="center"/>
    </xf>
    <xf numFmtId="0" fontId="32" fillId="12" borderId="9" xfId="0" applyFont="1" applyFill="1" applyBorder="1" applyAlignment="1" applyProtection="1">
      <alignment horizontal="left" vertical="center"/>
    </xf>
    <xf numFmtId="0" fontId="0" fillId="15" borderId="7" xfId="0" applyFill="1" applyBorder="1" applyAlignment="1" applyProtection="1">
      <alignment horizontal="center"/>
      <protection locked="0"/>
    </xf>
    <xf numFmtId="0" fontId="0" fillId="15" borderId="4" xfId="0" applyFill="1" applyBorder="1" applyAlignment="1" applyProtection="1">
      <alignment horizontal="center"/>
      <protection locked="0"/>
    </xf>
    <xf numFmtId="0" fontId="0" fillId="15" borderId="8" xfId="0" applyFill="1" applyBorder="1" applyAlignment="1" applyProtection="1">
      <alignment horizontal="center"/>
      <protection locked="0"/>
    </xf>
    <xf numFmtId="0" fontId="0" fillId="15" borderId="9" xfId="0" applyFill="1" applyBorder="1" applyAlignment="1" applyProtection="1">
      <alignment horizontal="center"/>
      <protection locked="0"/>
    </xf>
    <xf numFmtId="0" fontId="0" fillId="15" borderId="10" xfId="0" applyFill="1" applyBorder="1" applyAlignment="1" applyProtection="1">
      <alignment horizontal="center"/>
      <protection locked="0"/>
    </xf>
    <xf numFmtId="0" fontId="0" fillId="15" borderId="11" xfId="0" applyFill="1" applyBorder="1" applyAlignment="1" applyProtection="1">
      <alignment horizontal="center"/>
      <protection locked="0"/>
    </xf>
    <xf numFmtId="0" fontId="25" fillId="14" borderId="54" xfId="0" applyFont="1" applyFill="1" applyBorder="1" applyAlignment="1">
      <alignment horizontal="center"/>
    </xf>
    <xf numFmtId="0" fontId="25" fillId="14" borderId="5" xfId="0" applyFont="1" applyFill="1" applyBorder="1" applyAlignment="1">
      <alignment horizontal="center"/>
    </xf>
    <xf numFmtId="0" fontId="25" fillId="14" borderId="6" xfId="0" applyFont="1" applyFill="1" applyBorder="1" applyAlignment="1">
      <alignment horizontal="center"/>
    </xf>
    <xf numFmtId="0" fontId="25" fillId="14" borderId="7" xfId="0" applyFont="1" applyFill="1" applyBorder="1" applyAlignment="1">
      <alignment horizontal="center"/>
    </xf>
    <xf numFmtId="0" fontId="25" fillId="14" borderId="4" xfId="0" applyFont="1" applyFill="1" applyBorder="1" applyAlignment="1">
      <alignment horizontal="center"/>
    </xf>
    <xf numFmtId="0" fontId="25" fillId="14" borderId="8" xfId="0" applyFont="1" applyFill="1" applyBorder="1" applyAlignment="1">
      <alignment horizontal="center"/>
    </xf>
    <xf numFmtId="0" fontId="29" fillId="0" borderId="0" xfId="0" applyFont="1" applyAlignment="1">
      <alignment horizontal="center"/>
    </xf>
    <xf numFmtId="0" fontId="31" fillId="3" borderId="0" xfId="0" applyFont="1" applyFill="1" applyAlignment="1">
      <alignment horizontal="right"/>
    </xf>
    <xf numFmtId="0" fontId="30" fillId="3" borderId="0" xfId="0" applyFont="1" applyFill="1" applyAlignment="1" applyProtection="1">
      <alignment horizontal="left"/>
      <protection locked="0"/>
    </xf>
    <xf numFmtId="0" fontId="11" fillId="8" borderId="15" xfId="0" applyFont="1" applyFill="1" applyBorder="1" applyAlignment="1">
      <alignment horizontal="center" vertical="center" textRotation="90" wrapText="1"/>
    </xf>
    <xf numFmtId="0" fontId="11" fillId="8" borderId="7" xfId="0" applyFont="1" applyFill="1" applyBorder="1" applyAlignment="1">
      <alignment horizontal="center" vertical="center" textRotation="90" wrapText="1"/>
    </xf>
    <xf numFmtId="0" fontId="11" fillId="8" borderId="9" xfId="0" applyFont="1" applyFill="1" applyBorder="1" applyAlignment="1">
      <alignment horizontal="center" vertical="center" textRotation="90" wrapText="1"/>
    </xf>
    <xf numFmtId="0" fontId="7" fillId="13" borderId="16"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11" fillId="8" borderId="36" xfId="0" applyFont="1" applyFill="1" applyBorder="1" applyAlignment="1">
      <alignment horizontal="center" vertical="center" textRotation="90" wrapText="1"/>
    </xf>
    <xf numFmtId="0" fontId="11" fillId="8" borderId="12" xfId="0" applyFont="1" applyFill="1" applyBorder="1" applyAlignment="1">
      <alignment horizontal="center" vertical="center" textRotation="90"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11" fillId="8" borderId="46" xfId="0" applyFont="1" applyFill="1" applyBorder="1" applyAlignment="1">
      <alignment horizontal="center" vertical="center" textRotation="90" wrapText="1"/>
    </xf>
    <xf numFmtId="0" fontId="7" fillId="7" borderId="10" xfId="0" applyFont="1" applyFill="1" applyBorder="1" applyAlignment="1">
      <alignment horizontal="center" vertical="center" wrapText="1"/>
    </xf>
    <xf numFmtId="0" fontId="11" fillId="8" borderId="37" xfId="0" applyFont="1" applyFill="1" applyBorder="1" applyAlignment="1">
      <alignment horizontal="center" vertical="center" textRotation="90" wrapText="1"/>
    </xf>
    <xf numFmtId="0" fontId="2" fillId="7" borderId="1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11" fillId="8" borderId="41" xfId="0" applyFont="1" applyFill="1" applyBorder="1" applyAlignment="1">
      <alignment horizontal="center" vertical="center" textRotation="90" wrapText="1"/>
    </xf>
    <xf numFmtId="0" fontId="11" fillId="8" borderId="42" xfId="0" applyFont="1" applyFill="1" applyBorder="1" applyAlignment="1">
      <alignment horizontal="center" vertical="center" textRotation="90" wrapText="1"/>
    </xf>
    <xf numFmtId="0" fontId="11" fillId="8" borderId="43" xfId="0" applyFont="1" applyFill="1" applyBorder="1" applyAlignment="1">
      <alignment horizontal="center" vertical="center" textRotation="90" wrapText="1"/>
    </xf>
    <xf numFmtId="0" fontId="7" fillId="13" borderId="39" xfId="0" applyFont="1" applyFill="1" applyBorder="1" applyAlignment="1">
      <alignment horizontal="center" vertical="center" wrapText="1"/>
    </xf>
    <xf numFmtId="0" fontId="7" fillId="13" borderId="40" xfId="0" applyFont="1" applyFill="1" applyBorder="1" applyAlignment="1">
      <alignment horizontal="center" vertical="center" wrapText="1"/>
    </xf>
  </cellXfs>
  <cellStyles count="2">
    <cellStyle name="Normal" xfId="0" builtinId="0"/>
    <cellStyle name="Porcentaje" xfId="1" builtinId="5"/>
  </cellStyles>
  <dxfs count="11">
    <dxf>
      <fill>
        <patternFill>
          <bgColor indexed="13"/>
        </patternFill>
      </fill>
    </dxf>
    <dxf>
      <fill>
        <patternFill>
          <bgColor indexed="52"/>
        </patternFill>
      </fill>
    </dxf>
    <dxf>
      <fill>
        <patternFill>
          <bgColor indexed="1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Porcentaje de aplicación </a:t>
            </a:r>
          </a:p>
          <a:p>
            <a:pPr>
              <a:defRPr/>
            </a:pPr>
            <a:r>
              <a:rPr lang="es-ES"/>
              <a:t>porgrandes </a:t>
            </a:r>
            <a:r>
              <a:rPr lang="es-ES" baseline="0"/>
              <a:t> ámbitos</a:t>
            </a:r>
            <a:endParaRPr lang="es-ES"/>
          </a:p>
        </c:rich>
      </c:tx>
      <c:layout/>
      <c:overlay val="0"/>
    </c:title>
    <c:autoTitleDeleted val="0"/>
    <c:plotArea>
      <c:layout>
        <c:manualLayout>
          <c:layoutTarget val="inner"/>
          <c:xMode val="edge"/>
          <c:yMode val="edge"/>
          <c:x val="0.12703018372703417"/>
          <c:y val="0.23421435468188331"/>
          <c:w val="0.58542957130358719"/>
          <c:h val="0.69840368224947114"/>
        </c:manualLayout>
      </c:layout>
      <c:barChart>
        <c:barDir val="col"/>
        <c:grouping val="clustered"/>
        <c:varyColors val="0"/>
        <c:ser>
          <c:idx val="0"/>
          <c:order val="0"/>
          <c:invertIfNegative val="0"/>
          <c:dPt>
            <c:idx val="1"/>
            <c:invertIfNegative val="0"/>
            <c:bubble3D val="0"/>
            <c:spPr>
              <a:solidFill>
                <a:srgbClr val="00B050"/>
              </a:solidFill>
            </c:spPr>
          </c:dPt>
          <c:dLbls>
            <c:showLegendKey val="0"/>
            <c:showVal val="1"/>
            <c:showCatName val="0"/>
            <c:showSerName val="0"/>
            <c:showPercent val="0"/>
            <c:showBubbleSize val="0"/>
            <c:showLeaderLines val="0"/>
          </c:dLbls>
          <c:cat>
            <c:strRef>
              <c:f>Resultados!$F$5:$F$6</c:f>
              <c:strCache>
                <c:ptCount val="2"/>
                <c:pt idx="0">
                  <c:v>Socio-económico</c:v>
                </c:pt>
                <c:pt idx="1">
                  <c:v>Ecológico</c:v>
                </c:pt>
              </c:strCache>
            </c:strRef>
          </c:cat>
          <c:val>
            <c:numRef>
              <c:f>Resultados!$H$5:$H$6</c:f>
              <c:numCache>
                <c:formatCode>0.0%</c:formatCode>
                <c:ptCount val="2"/>
                <c:pt idx="0">
                  <c:v>0</c:v>
                </c:pt>
                <c:pt idx="1">
                  <c:v>0</c:v>
                </c:pt>
              </c:numCache>
            </c:numRef>
          </c:val>
        </c:ser>
        <c:dLbls>
          <c:showLegendKey val="0"/>
          <c:showVal val="0"/>
          <c:showCatName val="0"/>
          <c:showSerName val="0"/>
          <c:showPercent val="0"/>
          <c:showBubbleSize val="0"/>
        </c:dLbls>
        <c:gapWidth val="100"/>
        <c:axId val="98734464"/>
        <c:axId val="98736000"/>
      </c:barChart>
      <c:catAx>
        <c:axId val="98734464"/>
        <c:scaling>
          <c:orientation val="minMax"/>
        </c:scaling>
        <c:delete val="0"/>
        <c:axPos val="b"/>
        <c:majorTickMark val="out"/>
        <c:minorTickMark val="none"/>
        <c:tickLblPos val="nextTo"/>
        <c:crossAx val="98736000"/>
        <c:crosses val="autoZero"/>
        <c:auto val="1"/>
        <c:lblAlgn val="ctr"/>
        <c:lblOffset val="100"/>
        <c:noMultiLvlLbl val="0"/>
      </c:catAx>
      <c:valAx>
        <c:axId val="98736000"/>
        <c:scaling>
          <c:orientation val="minMax"/>
          <c:max val="1"/>
        </c:scaling>
        <c:delete val="0"/>
        <c:axPos val="l"/>
        <c:majorGridlines/>
        <c:numFmt formatCode="0.0%" sourceLinked="1"/>
        <c:majorTickMark val="out"/>
        <c:minorTickMark val="none"/>
        <c:tickLblPos val="nextTo"/>
        <c:crossAx val="98734464"/>
        <c:crosses val="autoZero"/>
        <c:crossBetween val="between"/>
      </c:valAx>
    </c:plotArea>
    <c:legend>
      <c:legendPos val="r"/>
      <c:layout/>
      <c:overlay val="0"/>
      <c:txPr>
        <a:bodyPr/>
        <a:lstStyle/>
        <a:p>
          <a:pPr rtl="0">
            <a:defRPr/>
          </a:pPr>
          <a:endParaRPr lang="es-MX"/>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Porcentaje</a:t>
            </a:r>
            <a:r>
              <a:rPr lang="es-ES" baseline="0"/>
              <a:t> de aplicación por paradigmas</a:t>
            </a:r>
            <a:endParaRPr lang="es-ES"/>
          </a:p>
        </c:rich>
      </c:tx>
      <c:layout/>
      <c:overlay val="0"/>
    </c:title>
    <c:autoTitleDeleted val="0"/>
    <c:plotArea>
      <c:layout>
        <c:manualLayout>
          <c:layoutTarget val="inner"/>
          <c:xMode val="edge"/>
          <c:yMode val="edge"/>
          <c:x val="0.10045997375328088"/>
          <c:y val="0.18105520320430954"/>
          <c:w val="0.60276584819680956"/>
          <c:h val="0.55471319485738357"/>
        </c:manualLayout>
      </c:layout>
      <c:barChart>
        <c:barDir val="col"/>
        <c:grouping val="clustered"/>
        <c:varyColors val="0"/>
        <c:ser>
          <c:idx val="0"/>
          <c:order val="0"/>
          <c:invertIfNegative val="0"/>
          <c:dPt>
            <c:idx val="1"/>
            <c:invertIfNegative val="0"/>
            <c:bubble3D val="0"/>
            <c:spPr>
              <a:solidFill>
                <a:schemeClr val="tx2">
                  <a:lumMod val="40000"/>
                  <a:lumOff val="60000"/>
                </a:schemeClr>
              </a:solidFill>
            </c:spPr>
          </c:dPt>
          <c:dPt>
            <c:idx val="2"/>
            <c:invertIfNegative val="0"/>
            <c:bubble3D val="0"/>
            <c:spPr>
              <a:solidFill>
                <a:srgbClr val="00B050"/>
              </a:solidFill>
            </c:spPr>
          </c:dPt>
          <c:dPt>
            <c:idx val="3"/>
            <c:invertIfNegative val="0"/>
            <c:bubble3D val="0"/>
            <c:spPr>
              <a:solidFill>
                <a:srgbClr val="92D050"/>
              </a:solidFill>
            </c:spPr>
          </c:dPt>
          <c:dLbls>
            <c:showLegendKey val="0"/>
            <c:showVal val="1"/>
            <c:showCatName val="0"/>
            <c:showSerName val="0"/>
            <c:showPercent val="0"/>
            <c:showBubbleSize val="0"/>
            <c:showLeaderLines val="0"/>
          </c:dLbls>
          <c:cat>
            <c:strRef>
              <c:f>Resultados!$F$10:$F$13</c:f>
              <c:strCache>
                <c:ptCount val="4"/>
                <c:pt idx="0">
                  <c:v>Social</c:v>
                </c:pt>
                <c:pt idx="1">
                  <c:v>Económico</c:v>
                </c:pt>
                <c:pt idx="2">
                  <c:v>Sistémico</c:v>
                </c:pt>
                <c:pt idx="3">
                  <c:v>Ecalas</c:v>
                </c:pt>
              </c:strCache>
            </c:strRef>
          </c:cat>
          <c:val>
            <c:numRef>
              <c:f>Resultados!$H$10:$H$13</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00"/>
        <c:axId val="98899072"/>
        <c:axId val="98762112"/>
      </c:barChart>
      <c:valAx>
        <c:axId val="98762112"/>
        <c:scaling>
          <c:orientation val="minMax"/>
          <c:max val="1"/>
        </c:scaling>
        <c:delete val="0"/>
        <c:axPos val="l"/>
        <c:majorGridlines/>
        <c:numFmt formatCode="0.0%" sourceLinked="1"/>
        <c:majorTickMark val="out"/>
        <c:minorTickMark val="none"/>
        <c:tickLblPos val="nextTo"/>
        <c:crossAx val="98899072"/>
        <c:crosses val="autoZero"/>
        <c:crossBetween val="between"/>
      </c:valAx>
      <c:catAx>
        <c:axId val="98899072"/>
        <c:scaling>
          <c:orientation val="minMax"/>
        </c:scaling>
        <c:delete val="0"/>
        <c:axPos val="b"/>
        <c:majorTickMark val="out"/>
        <c:minorTickMark val="none"/>
        <c:tickLblPos val="nextTo"/>
        <c:crossAx val="98762112"/>
        <c:crosses val="autoZero"/>
        <c:auto val="1"/>
        <c:lblAlgn val="ctr"/>
        <c:lblOffset val="100"/>
        <c:noMultiLvlLbl val="0"/>
      </c:catAx>
    </c:plotArea>
    <c:legend>
      <c:legendPos val="r"/>
      <c:layout/>
      <c:overlay val="0"/>
      <c:txPr>
        <a:bodyPr/>
        <a:lstStyle/>
        <a:p>
          <a:pPr rtl="0">
            <a:defRPr/>
          </a:pPr>
          <a:endParaRPr lang="es-MX"/>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a:pPr>
            <a:r>
              <a:rPr lang="es-ES"/>
              <a:t>Porcentaje de aplicación por principio</a:t>
            </a:r>
          </a:p>
        </c:rich>
      </c:tx>
      <c:layout/>
      <c:overlay val="0"/>
    </c:title>
    <c:autoTitleDeleted val="0"/>
    <c:plotArea>
      <c:layout>
        <c:manualLayout>
          <c:layoutTarget val="inner"/>
          <c:xMode val="edge"/>
          <c:yMode val="edge"/>
          <c:x val="7.7884988961904419E-2"/>
          <c:y val="0.11864765408975113"/>
          <c:w val="0.88836149891677429"/>
          <c:h val="0.59359351291728213"/>
        </c:manualLayout>
      </c:layout>
      <c:barChart>
        <c:barDir val="col"/>
        <c:grouping val="clustered"/>
        <c:varyColors val="0"/>
        <c:ser>
          <c:idx val="0"/>
          <c:order val="0"/>
          <c:invertIfNegative val="0"/>
          <c:dLbls>
            <c:dLblPos val="ctr"/>
            <c:showLegendKey val="0"/>
            <c:showVal val="1"/>
            <c:showCatName val="0"/>
            <c:showSerName val="0"/>
            <c:showPercent val="0"/>
            <c:showBubbleSize val="0"/>
            <c:showLeaderLines val="0"/>
          </c:dLbls>
          <c:cat>
            <c:strRef>
              <c:f>Resultados!$B$3:$B$15</c:f>
              <c:strCache>
                <c:ptCount val="13"/>
                <c:pt idx="0">
                  <c:v>Principio 1</c:v>
                </c:pt>
                <c:pt idx="1">
                  <c:v>Principio 2</c:v>
                </c:pt>
                <c:pt idx="2">
                  <c:v>Principio 3</c:v>
                </c:pt>
                <c:pt idx="3">
                  <c:v>Principio 4</c:v>
                </c:pt>
                <c:pt idx="4">
                  <c:v>Principio 5</c:v>
                </c:pt>
                <c:pt idx="5">
                  <c:v>Principio 6</c:v>
                </c:pt>
                <c:pt idx="6">
                  <c:v>Principio 7</c:v>
                </c:pt>
                <c:pt idx="7">
                  <c:v>Principio 8</c:v>
                </c:pt>
                <c:pt idx="8">
                  <c:v>Principio 9</c:v>
                </c:pt>
                <c:pt idx="9">
                  <c:v>Principio 10</c:v>
                </c:pt>
                <c:pt idx="10">
                  <c:v>Principio 11</c:v>
                </c:pt>
                <c:pt idx="11">
                  <c:v>Principio 12</c:v>
                </c:pt>
                <c:pt idx="12">
                  <c:v>Promedio General</c:v>
                </c:pt>
              </c:strCache>
            </c:strRef>
          </c:cat>
          <c:val>
            <c:numRef>
              <c:f>Resultados!$D$3:$D$15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dLbls>
        <c:gapWidth val="150"/>
        <c:axId val="98940416"/>
        <c:axId val="98941952"/>
      </c:barChart>
      <c:catAx>
        <c:axId val="98940416"/>
        <c:scaling>
          <c:orientation val="minMax"/>
        </c:scaling>
        <c:delete val="0"/>
        <c:axPos val="b"/>
        <c:majorTickMark val="out"/>
        <c:minorTickMark val="none"/>
        <c:tickLblPos val="nextTo"/>
        <c:txPr>
          <a:bodyPr rot="-5400000" vert="horz"/>
          <a:lstStyle/>
          <a:p>
            <a:pPr>
              <a:defRPr/>
            </a:pPr>
            <a:endParaRPr lang="es-MX"/>
          </a:p>
        </c:txPr>
        <c:crossAx val="98941952"/>
        <c:crosses val="autoZero"/>
        <c:auto val="1"/>
        <c:lblAlgn val="ctr"/>
        <c:lblOffset val="100"/>
        <c:noMultiLvlLbl val="0"/>
      </c:catAx>
      <c:valAx>
        <c:axId val="98941952"/>
        <c:scaling>
          <c:orientation val="minMax"/>
          <c:max val="1"/>
        </c:scaling>
        <c:delete val="0"/>
        <c:axPos val="l"/>
        <c:majorGridlines/>
        <c:numFmt formatCode="0%" sourceLinked="1"/>
        <c:majorTickMark val="out"/>
        <c:minorTickMark val="none"/>
        <c:tickLblPos val="nextTo"/>
        <c:crossAx val="98940416"/>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a:pPr>
            <a:r>
              <a:rPr lang="es-ES"/>
              <a:t>Porcentaje de aplicación por Paso de la UICN</a:t>
            </a:r>
          </a:p>
        </c:rich>
      </c:tx>
      <c:layout/>
      <c:overlay val="0"/>
    </c:title>
    <c:autoTitleDeleted val="0"/>
    <c:plotArea>
      <c:layout/>
      <c:barChart>
        <c:barDir val="col"/>
        <c:grouping val="clustered"/>
        <c:varyColors val="0"/>
        <c:ser>
          <c:idx val="0"/>
          <c:order val="0"/>
          <c:invertIfNegative val="0"/>
          <c:dLbls>
            <c:dLblPos val="ctr"/>
            <c:showLegendKey val="0"/>
            <c:showVal val="1"/>
            <c:showCatName val="0"/>
            <c:showSerName val="0"/>
            <c:showPercent val="0"/>
            <c:showBubbleSize val="0"/>
            <c:showLeaderLines val="0"/>
          </c:dLbls>
          <c:cat>
            <c:strRef>
              <c:f>'Pasos de la UICN'!$B$2:$B$6</c:f>
              <c:strCache>
                <c:ptCount val="5"/>
                <c:pt idx="0">
                  <c:v>Paso A: Determinación de los actores principales y definición del área de acción y su gobernanza</c:v>
                </c:pt>
                <c:pt idx="1">
                  <c:v>Paso B: Estructura del ecosistema, función y manejo</c:v>
                </c:pt>
                <c:pt idx="2">
                  <c:v>Paso C: Aspectos económicos</c:v>
                </c:pt>
                <c:pt idx="3">
                  <c:v>Paso D: Manejo adaptativo en el espacio</c:v>
                </c:pt>
                <c:pt idx="4">
                  <c:v>Paso E: Manejo adaptativo en el tiempo</c:v>
                </c:pt>
              </c:strCache>
            </c:strRef>
          </c:cat>
          <c:val>
            <c:numRef>
              <c:f>'Pasos de la UICN'!$D$2:$D$6</c:f>
              <c:numCache>
                <c:formatCode>0%</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150"/>
        <c:axId val="104926208"/>
        <c:axId val="104940288"/>
      </c:barChart>
      <c:catAx>
        <c:axId val="104926208"/>
        <c:scaling>
          <c:orientation val="minMax"/>
        </c:scaling>
        <c:delete val="0"/>
        <c:axPos val="b"/>
        <c:majorTickMark val="out"/>
        <c:minorTickMark val="none"/>
        <c:tickLblPos val="nextTo"/>
        <c:crossAx val="104940288"/>
        <c:crosses val="autoZero"/>
        <c:auto val="1"/>
        <c:lblAlgn val="ctr"/>
        <c:lblOffset val="100"/>
        <c:noMultiLvlLbl val="0"/>
      </c:catAx>
      <c:valAx>
        <c:axId val="104940288"/>
        <c:scaling>
          <c:orientation val="minMax"/>
        </c:scaling>
        <c:delete val="0"/>
        <c:axPos val="l"/>
        <c:majorGridlines/>
        <c:numFmt formatCode="0%" sourceLinked="1"/>
        <c:majorTickMark val="out"/>
        <c:minorTickMark val="none"/>
        <c:tickLblPos val="nextTo"/>
        <c:crossAx val="104926208"/>
        <c:crosses val="autoZero"/>
        <c:crossBetween val="between"/>
        <c:majorUnit val="0.2"/>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1132417</xdr:colOff>
      <xdr:row>1</xdr:row>
      <xdr:rowOff>9525</xdr:rowOff>
    </xdr:from>
    <xdr:to>
      <xdr:col>7</xdr:col>
      <xdr:colOff>201084</xdr:colOff>
      <xdr:row>16</xdr:row>
      <xdr:rowOff>123825</xdr:rowOff>
    </xdr:to>
    <xdr:grpSp>
      <xdr:nvGrpSpPr>
        <xdr:cNvPr id="3073" name="Group 36"/>
        <xdr:cNvGrpSpPr>
          <a:grpSpLocks/>
        </xdr:cNvGrpSpPr>
      </xdr:nvGrpSpPr>
      <xdr:grpSpPr bwMode="auto">
        <a:xfrm>
          <a:off x="1259417" y="200025"/>
          <a:ext cx="5334000" cy="3119967"/>
          <a:chOff x="1521" y="878"/>
          <a:chExt cx="8880" cy="4680"/>
        </a:xfrm>
      </xdr:grpSpPr>
      <xdr:sp macro="" textlink="">
        <xdr:nvSpPr>
          <xdr:cNvPr id="3074" name="Rectangle 26"/>
          <xdr:cNvSpPr>
            <a:spLocks noChangeArrowheads="1"/>
          </xdr:cNvSpPr>
        </xdr:nvSpPr>
        <xdr:spPr bwMode="auto">
          <a:xfrm>
            <a:off x="1521" y="878"/>
            <a:ext cx="8820" cy="4680"/>
          </a:xfrm>
          <a:prstGeom prst="rect">
            <a:avLst/>
          </a:prstGeom>
          <a:noFill/>
          <a:ln w="9525">
            <a:solidFill>
              <a:srgbClr val="000000"/>
            </a:solidFill>
            <a:miter lim="800000"/>
            <a:headEnd/>
            <a:tailEnd/>
          </a:ln>
        </xdr:spPr>
      </xdr:sp>
      <xdr:pic>
        <xdr:nvPicPr>
          <xdr:cNvPr id="3075" name="Picture 8" descr="elap"/>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7761" y="3544"/>
            <a:ext cx="2340" cy="1834"/>
          </a:xfrm>
          <a:prstGeom prst="rect">
            <a:avLst/>
          </a:prstGeom>
          <a:noFill/>
        </xdr:spPr>
      </xdr:pic>
      <xdr:pic>
        <xdr:nvPicPr>
          <xdr:cNvPr id="3076" name="Picture 9" descr="uciverde"/>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491" y="3923"/>
            <a:ext cx="3060" cy="974"/>
          </a:xfrm>
          <a:prstGeom prst="rect">
            <a:avLst/>
          </a:prstGeom>
          <a:noFill/>
        </xdr:spPr>
      </xdr:pic>
      <xdr:pic>
        <xdr:nvPicPr>
          <xdr:cNvPr id="3077" name="Picture 10" descr="fcbc"/>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1641" y="3398"/>
            <a:ext cx="2340" cy="2000"/>
          </a:xfrm>
          <a:prstGeom prst="rect">
            <a:avLst/>
          </a:prstGeom>
          <a:noFill/>
          <a:ln w="9525" algn="in">
            <a:miter lim="800000"/>
            <a:headEnd/>
            <a:tailEnd/>
          </a:ln>
        </xdr:spPr>
      </xdr:pic>
      <xdr:pic>
        <xdr:nvPicPr>
          <xdr:cNvPr id="3078" name="Picture 19" descr="http://www.aichi-pu.ac.jp/ist/person/yokota/ijseminar2008/LOGO_UNESCO-MAB.jpg"/>
          <xdr:cNvPicPr>
            <a:picLocks noChangeAspect="1" noChangeArrowheads="1"/>
          </xdr:cNvPicPr>
        </xdr:nvPicPr>
        <xdr:blipFill>
          <a:blip xmlns:r="http://schemas.openxmlformats.org/officeDocument/2006/relationships" r:embed="rId4" cstate="print"/>
          <a:srcRect/>
          <a:stretch>
            <a:fillRect/>
          </a:stretch>
        </xdr:blipFill>
        <xdr:spPr bwMode="auto">
          <a:xfrm>
            <a:off x="1581" y="1268"/>
            <a:ext cx="3080" cy="1768"/>
          </a:xfrm>
          <a:prstGeom prst="rect">
            <a:avLst/>
          </a:prstGeom>
          <a:noFill/>
        </xdr:spPr>
      </xdr:pic>
      <xdr:pic>
        <xdr:nvPicPr>
          <xdr:cNvPr id="3079" name="Picture 20" descr="http://www.imta.mx/internacional/images/stories/uicn.jpg"/>
          <xdr:cNvPicPr>
            <a:picLocks noChangeAspect="1" noChangeArrowheads="1"/>
          </xdr:cNvPicPr>
        </xdr:nvPicPr>
        <xdr:blipFill>
          <a:blip xmlns:r="http://schemas.openxmlformats.org/officeDocument/2006/relationships" r:embed="rId5" cstate="print"/>
          <a:srcRect/>
          <a:stretch>
            <a:fillRect/>
          </a:stretch>
        </xdr:blipFill>
        <xdr:spPr bwMode="auto">
          <a:xfrm>
            <a:off x="4971" y="1208"/>
            <a:ext cx="1980" cy="1898"/>
          </a:xfrm>
          <a:prstGeom prst="rect">
            <a:avLst/>
          </a:prstGeom>
          <a:noFill/>
        </xdr:spPr>
      </xdr:pic>
      <xdr:pic>
        <xdr:nvPicPr>
          <xdr:cNvPr id="3080" name="Picture 27" descr="CEM logo"/>
          <xdr:cNvPicPr>
            <a:picLocks noChangeAspect="1" noChangeArrowheads="1"/>
          </xdr:cNvPicPr>
        </xdr:nvPicPr>
        <xdr:blipFill>
          <a:blip xmlns:r="http://schemas.openxmlformats.org/officeDocument/2006/relationships" r:embed="rId6" cstate="print">
            <a:clrChange>
              <a:clrFrom>
                <a:srgbClr val="FDFDFF"/>
              </a:clrFrom>
              <a:clrTo>
                <a:srgbClr val="FDFDFF">
                  <a:alpha val="0"/>
                </a:srgbClr>
              </a:clrTo>
            </a:clrChange>
          </a:blip>
          <a:srcRect/>
          <a:stretch>
            <a:fillRect/>
          </a:stretch>
        </xdr:blipFill>
        <xdr:spPr bwMode="auto">
          <a:xfrm>
            <a:off x="8061" y="1238"/>
            <a:ext cx="2340" cy="1716"/>
          </a:xfrm>
          <a:prstGeom prst="rect">
            <a:avLst/>
          </a:prstGeom>
          <a:noFill/>
        </xdr:spPr>
      </xdr:pic>
    </xdr:grpSp>
    <xdr:clientData/>
  </xdr:twoCellAnchor>
  <xdr:twoCellAnchor>
    <xdr:from>
      <xdr:col>8</xdr:col>
      <xdr:colOff>0</xdr:colOff>
      <xdr:row>1</xdr:row>
      <xdr:rowOff>9525</xdr:rowOff>
    </xdr:from>
    <xdr:to>
      <xdr:col>13</xdr:col>
      <xdr:colOff>752475</xdr:colOff>
      <xdr:row>8</xdr:row>
      <xdr:rowOff>180975</xdr:rowOff>
    </xdr:to>
    <xdr:sp macro="" textlink="">
      <xdr:nvSpPr>
        <xdr:cNvPr id="10" name="9 CuadroTexto"/>
        <xdr:cNvSpPr txBox="1"/>
      </xdr:nvSpPr>
      <xdr:spPr>
        <a:xfrm>
          <a:off x="6096000" y="200025"/>
          <a:ext cx="4562475" cy="150495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2000" b="1"/>
            <a:t>Base</a:t>
          </a:r>
          <a:r>
            <a:rPr lang="es-ES" sz="2000" b="1" baseline="0"/>
            <a:t> de datos para la evaluación de la aplicación del Enfoque Ecosistémico</a:t>
          </a:r>
          <a:endParaRPr lang="es-ES" sz="2000" b="1"/>
        </a:p>
      </xdr:txBody>
    </xdr:sp>
    <xdr:clientData/>
  </xdr:twoCellAnchor>
  <xdr:twoCellAnchor>
    <xdr:from>
      <xdr:col>8</xdr:col>
      <xdr:colOff>0</xdr:colOff>
      <xdr:row>10</xdr:row>
      <xdr:rowOff>9524</xdr:rowOff>
    </xdr:from>
    <xdr:to>
      <xdr:col>14</xdr:col>
      <xdr:colOff>0</xdr:colOff>
      <xdr:row>16</xdr:row>
      <xdr:rowOff>123824</xdr:rowOff>
    </xdr:to>
    <xdr:sp macro="" textlink="">
      <xdr:nvSpPr>
        <xdr:cNvPr id="11" name="10 CuadroTexto"/>
        <xdr:cNvSpPr txBox="1"/>
      </xdr:nvSpPr>
      <xdr:spPr>
        <a:xfrm>
          <a:off x="6096000" y="1914524"/>
          <a:ext cx="4572000" cy="14001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s-ES" sz="1100" b="1"/>
            <a:t>Nota: Para utilizar esta</a:t>
          </a:r>
          <a:r>
            <a:rPr lang="es-ES" sz="1100" b="1" baseline="0"/>
            <a:t> base de datos, favor revisar previamente el siguiente documento metodológico;</a:t>
          </a:r>
        </a:p>
        <a:p>
          <a:endParaRPr lang="es-ES" sz="1100" b="1" baseline="0"/>
        </a:p>
        <a:p>
          <a:pPr marL="0" marR="0" indent="0" defTabSz="914400" eaLnBrk="1" fontAlgn="auto" latinLnBrk="0" hangingPunct="1">
            <a:lnSpc>
              <a:spcPct val="100000"/>
            </a:lnSpc>
            <a:spcBef>
              <a:spcPts val="0"/>
            </a:spcBef>
            <a:spcAft>
              <a:spcPts val="0"/>
            </a:spcAft>
            <a:buClrTx/>
            <a:buSzTx/>
            <a:buFontTx/>
            <a:buNone/>
            <a:tabLst/>
            <a:defRPr/>
          </a:pPr>
          <a:r>
            <a:rPr lang="es-ES" sz="1100" b="1">
              <a:solidFill>
                <a:schemeClr val="dk1"/>
              </a:solidFill>
              <a:latin typeface="+mn-lt"/>
              <a:ea typeface="+mn-ea"/>
              <a:cs typeface="+mn-cs"/>
            </a:rPr>
            <a:t>Andrade A, Arguedas S, Vides R, 2011, </a:t>
          </a:r>
          <a:r>
            <a:rPr lang="es-ES" sz="1100" b="1" i="1">
              <a:solidFill>
                <a:schemeClr val="dk1"/>
              </a:solidFill>
              <a:latin typeface="+mn-lt"/>
              <a:ea typeface="+mn-ea"/>
              <a:cs typeface="+mn-cs"/>
            </a:rPr>
            <a:t>Guía para el monitoreo y el fortalecimiento de la aplicación del Enfoque Ecosistémico</a:t>
          </a:r>
          <a:r>
            <a:rPr lang="es-ES" sz="1100" b="1">
              <a:solidFill>
                <a:schemeClr val="dk1"/>
              </a:solidFill>
              <a:latin typeface="+mn-lt"/>
              <a:ea typeface="+mn-ea"/>
              <a:cs typeface="+mn-cs"/>
            </a:rPr>
            <a:t>, CEM-UICN, ELAP-UCI, FCBC, UNESCO, versión 8, 43 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xdr:colOff>
      <xdr:row>1</xdr:row>
      <xdr:rowOff>247650</xdr:rowOff>
    </xdr:from>
    <xdr:to>
      <xdr:col>7</xdr:col>
      <xdr:colOff>1247774</xdr:colOff>
      <xdr:row>2</xdr:row>
      <xdr:rowOff>238125</xdr:rowOff>
    </xdr:to>
    <xdr:sp macro="" textlink="">
      <xdr:nvSpPr>
        <xdr:cNvPr id="8" name="Text Box 2"/>
        <xdr:cNvSpPr txBox="1">
          <a:spLocks noChangeArrowheads="1"/>
        </xdr:cNvSpPr>
      </xdr:nvSpPr>
      <xdr:spPr bwMode="auto">
        <a:xfrm>
          <a:off x="5848349" y="438150"/>
          <a:ext cx="5133975" cy="523875"/>
        </a:xfrm>
        <a:prstGeom prst="rect">
          <a:avLst/>
        </a:prstGeom>
        <a:solidFill>
          <a:schemeClr val="tx2">
            <a:lumMod val="75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s-ES" sz="2400" b="1" i="0" u="none" strike="noStrike" baseline="0">
              <a:solidFill>
                <a:schemeClr val="bg1"/>
              </a:solidFill>
              <a:latin typeface="Times New Roman"/>
              <a:cs typeface="Times New Roman"/>
            </a:rPr>
            <a:t>Resultado por grandes ámbito</a:t>
          </a:r>
        </a:p>
      </xdr:txBody>
    </xdr:sp>
    <xdr:clientData/>
  </xdr:twoCellAnchor>
  <xdr:twoCellAnchor>
    <xdr:from>
      <xdr:col>5</xdr:col>
      <xdr:colOff>0</xdr:colOff>
      <xdr:row>13</xdr:row>
      <xdr:rowOff>114300</xdr:rowOff>
    </xdr:from>
    <xdr:to>
      <xdr:col>7</xdr:col>
      <xdr:colOff>1323975</xdr:colOff>
      <xdr:row>14</xdr:row>
      <xdr:rowOff>285750</xdr:rowOff>
    </xdr:to>
    <xdr:sp macro="" textlink="">
      <xdr:nvSpPr>
        <xdr:cNvPr id="9" name="Text Box 3"/>
        <xdr:cNvSpPr txBox="1">
          <a:spLocks noChangeArrowheads="1"/>
        </xdr:cNvSpPr>
      </xdr:nvSpPr>
      <xdr:spPr bwMode="auto">
        <a:xfrm>
          <a:off x="5838825" y="5133975"/>
          <a:ext cx="5219700" cy="561975"/>
        </a:xfrm>
        <a:prstGeom prst="rect">
          <a:avLst/>
        </a:prstGeom>
        <a:solidFill>
          <a:schemeClr val="tx2">
            <a:lumMod val="75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s-ES" sz="2400" b="1" i="0" u="none" strike="noStrike" baseline="0">
              <a:solidFill>
                <a:schemeClr val="bg1"/>
              </a:solidFill>
              <a:latin typeface="Times New Roman"/>
              <a:cs typeface="Times New Roman"/>
            </a:rPr>
            <a:t>Resultado por criterios</a:t>
          </a:r>
        </a:p>
        <a:p>
          <a:pPr algn="ctr" rtl="0">
            <a:defRPr sz="1000"/>
          </a:pPr>
          <a:endParaRPr lang="es-ES" sz="2400" b="1" i="0" u="none" strike="noStrike" baseline="0">
            <a:solidFill>
              <a:schemeClr val="bg1"/>
            </a:solidFill>
            <a:latin typeface="Times New Roman"/>
            <a:cs typeface="Times New Roman"/>
          </a:endParaRPr>
        </a:p>
      </xdr:txBody>
    </xdr:sp>
    <xdr:clientData/>
  </xdr:twoCellAnchor>
  <xdr:twoCellAnchor>
    <xdr:from>
      <xdr:col>5</xdr:col>
      <xdr:colOff>9525</xdr:colOff>
      <xdr:row>6</xdr:row>
      <xdr:rowOff>114300</xdr:rowOff>
    </xdr:from>
    <xdr:to>
      <xdr:col>7</xdr:col>
      <xdr:colOff>1238250</xdr:colOff>
      <xdr:row>7</xdr:row>
      <xdr:rowOff>285750</xdr:rowOff>
    </xdr:to>
    <xdr:sp macro="" textlink="">
      <xdr:nvSpPr>
        <xdr:cNvPr id="10" name="Text Box 6"/>
        <xdr:cNvSpPr txBox="1">
          <a:spLocks noChangeArrowheads="1"/>
        </xdr:cNvSpPr>
      </xdr:nvSpPr>
      <xdr:spPr bwMode="auto">
        <a:xfrm>
          <a:off x="5257800" y="1828800"/>
          <a:ext cx="5124450" cy="504825"/>
        </a:xfrm>
        <a:prstGeom prst="rect">
          <a:avLst/>
        </a:prstGeom>
        <a:solidFill>
          <a:schemeClr val="tx2">
            <a:lumMod val="75000"/>
          </a:schemeClr>
        </a:solidFill>
        <a:ln w="9525">
          <a:solidFill>
            <a:srgbClr val="000000"/>
          </a:solidFill>
          <a:miter lim="800000"/>
          <a:headEnd/>
          <a:tailEnd/>
        </a:ln>
      </xdr:spPr>
      <xdr:txBody>
        <a:bodyPr vertOverflow="clip" wrap="square" lIns="45720" tIns="41148" rIns="45720" bIns="0" anchor="t" upright="1"/>
        <a:lstStyle/>
        <a:p>
          <a:pPr algn="ctr" rtl="0">
            <a:defRPr sz="1000"/>
          </a:pPr>
          <a:r>
            <a:rPr lang="es-ES" sz="2400" b="1" i="0" u="none" strike="noStrike" baseline="0">
              <a:solidFill>
                <a:schemeClr val="bg1"/>
              </a:solidFill>
              <a:latin typeface="Times New Roman"/>
              <a:cs typeface="Times New Roman"/>
            </a:rPr>
            <a:t>Resultado por Paradigma</a:t>
          </a:r>
        </a:p>
        <a:p>
          <a:pPr algn="ctr" rtl="0">
            <a:defRPr sz="1000"/>
          </a:pPr>
          <a:endParaRPr lang="es-ES" sz="2400" b="1" i="0" u="none" strike="noStrike" baseline="0">
            <a:solidFill>
              <a:schemeClr val="bg1"/>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190499</xdr:rowOff>
    </xdr:from>
    <xdr:to>
      <xdr:col>7</xdr:col>
      <xdr:colOff>0</xdr:colOff>
      <xdr:row>25</xdr:row>
      <xdr:rowOff>149678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761999</xdr:colOff>
      <xdr:row>1</xdr:row>
      <xdr:rowOff>9525</xdr:rowOff>
    </xdr:from>
    <xdr:to>
      <xdr:col>16</xdr:col>
      <xdr:colOff>149678</xdr:colOff>
      <xdr:row>25</xdr:row>
      <xdr:rowOff>149679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13607</xdr:colOff>
      <xdr:row>27</xdr:row>
      <xdr:rowOff>40820</xdr:rowOff>
    </xdr:from>
    <xdr:to>
      <xdr:col>16</xdr:col>
      <xdr:colOff>136071</xdr:colOff>
      <xdr:row>51</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757917</xdr:colOff>
      <xdr:row>27</xdr:row>
      <xdr:rowOff>63953</xdr:rowOff>
    </xdr:from>
    <xdr:to>
      <xdr:col>6</xdr:col>
      <xdr:colOff>757917</xdr:colOff>
      <xdr:row>51</xdr:row>
      <xdr:rowOff>13606</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1:I42"/>
  <sheetViews>
    <sheetView windowProtection="1" showGridLines="0" showRowColHeaders="0" topLeftCell="A18" zoomScale="90" zoomScaleNormal="90" workbookViewId="0">
      <selection activeCell="F32" sqref="F32:H32"/>
    </sheetView>
  </sheetViews>
  <sheetFormatPr baseColWidth="10" defaultRowHeight="15" x14ac:dyDescent="0.25"/>
  <cols>
    <col min="1" max="1" width="1.85546875" customWidth="1"/>
    <col min="2" max="3" width="20.28515625" customWidth="1"/>
    <col min="4" max="8" width="13.28515625" customWidth="1"/>
  </cols>
  <sheetData>
    <row r="11" spans="9:9" ht="26.25" x14ac:dyDescent="0.4">
      <c r="I11" s="48"/>
    </row>
    <row r="20" spans="2:8" ht="33.75" x14ac:dyDescent="0.5">
      <c r="B20" s="99" t="s">
        <v>172</v>
      </c>
      <c r="C20" s="99"/>
      <c r="D20" s="99"/>
      <c r="E20" s="99"/>
      <c r="F20" s="99"/>
      <c r="G20" s="99"/>
      <c r="H20" s="99"/>
    </row>
    <row r="21" spans="2:8" ht="15.75" x14ac:dyDescent="0.25">
      <c r="B21" s="49"/>
      <c r="C21" s="49"/>
      <c r="D21" s="49"/>
      <c r="E21" s="49"/>
      <c r="F21" s="49"/>
      <c r="G21" s="49"/>
      <c r="H21" s="49"/>
    </row>
    <row r="22" spans="2:8" ht="23.25" x14ac:dyDescent="0.35">
      <c r="B22" s="100" t="s">
        <v>173</v>
      </c>
      <c r="C22" s="100"/>
      <c r="D22" s="101"/>
      <c r="E22" s="101"/>
      <c r="F22" s="101"/>
      <c r="G22" s="101"/>
      <c r="H22" s="101"/>
    </row>
    <row r="23" spans="2:8" ht="23.25" x14ac:dyDescent="0.35">
      <c r="B23" s="100" t="s">
        <v>174</v>
      </c>
      <c r="C23" s="100"/>
      <c r="D23" s="101"/>
      <c r="E23" s="101"/>
      <c r="F23" s="101"/>
      <c r="G23" s="101"/>
      <c r="H23" s="101"/>
    </row>
    <row r="24" spans="2:8" ht="23.25" x14ac:dyDescent="0.35">
      <c r="B24" s="100" t="s">
        <v>175</v>
      </c>
      <c r="C24" s="100"/>
      <c r="D24" s="101"/>
      <c r="E24" s="101"/>
      <c r="F24" s="101"/>
      <c r="G24" s="101"/>
      <c r="H24" s="101"/>
    </row>
    <row r="25" spans="2:8" ht="23.25" x14ac:dyDescent="0.35">
      <c r="B25" s="100" t="s">
        <v>176</v>
      </c>
      <c r="C25" s="100"/>
      <c r="D25" s="101"/>
      <c r="E25" s="101"/>
      <c r="F25" s="101"/>
      <c r="G25" s="101"/>
      <c r="H25" s="101"/>
    </row>
    <row r="27" spans="2:8" ht="15.75" thickBot="1" x14ac:dyDescent="0.3"/>
    <row r="28" spans="2:8" ht="15.75" x14ac:dyDescent="0.25">
      <c r="B28" s="93" t="s">
        <v>230</v>
      </c>
      <c r="C28" s="94"/>
      <c r="D28" s="94"/>
      <c r="E28" s="94"/>
      <c r="F28" s="94"/>
      <c r="G28" s="94"/>
      <c r="H28" s="95"/>
    </row>
    <row r="29" spans="2:8" ht="15.75" x14ac:dyDescent="0.25">
      <c r="B29" s="96" t="s">
        <v>231</v>
      </c>
      <c r="C29" s="97"/>
      <c r="D29" s="97" t="s">
        <v>232</v>
      </c>
      <c r="E29" s="97"/>
      <c r="F29" s="97" t="s">
        <v>233</v>
      </c>
      <c r="G29" s="97"/>
      <c r="H29" s="98"/>
    </row>
    <row r="30" spans="2:8" x14ac:dyDescent="0.25">
      <c r="B30" s="87"/>
      <c r="C30" s="88"/>
      <c r="D30" s="88"/>
      <c r="E30" s="88"/>
      <c r="F30" s="88"/>
      <c r="G30" s="88"/>
      <c r="H30" s="89"/>
    </row>
    <row r="31" spans="2:8" x14ac:dyDescent="0.25">
      <c r="B31" s="87"/>
      <c r="C31" s="88"/>
      <c r="D31" s="88"/>
      <c r="E31" s="88"/>
      <c r="F31" s="88"/>
      <c r="G31" s="88"/>
      <c r="H31" s="89"/>
    </row>
    <row r="32" spans="2:8" x14ac:dyDescent="0.25">
      <c r="B32" s="87"/>
      <c r="C32" s="88"/>
      <c r="D32" s="88"/>
      <c r="E32" s="88"/>
      <c r="F32" s="88"/>
      <c r="G32" s="88"/>
      <c r="H32" s="89"/>
    </row>
    <row r="33" spans="2:8" x14ac:dyDescent="0.25">
      <c r="B33" s="87"/>
      <c r="C33" s="88"/>
      <c r="D33" s="88"/>
      <c r="E33" s="88"/>
      <c r="F33" s="88"/>
      <c r="G33" s="88"/>
      <c r="H33" s="89"/>
    </row>
    <row r="34" spans="2:8" x14ac:dyDescent="0.25">
      <c r="B34" s="87"/>
      <c r="C34" s="88"/>
      <c r="D34" s="88"/>
      <c r="E34" s="88"/>
      <c r="F34" s="88"/>
      <c r="G34" s="88"/>
      <c r="H34" s="89"/>
    </row>
    <row r="35" spans="2:8" x14ac:dyDescent="0.25">
      <c r="B35" s="87"/>
      <c r="C35" s="88"/>
      <c r="D35" s="88"/>
      <c r="E35" s="88"/>
      <c r="F35" s="88"/>
      <c r="G35" s="88"/>
      <c r="H35" s="89"/>
    </row>
    <row r="36" spans="2:8" x14ac:dyDescent="0.25">
      <c r="B36" s="87"/>
      <c r="C36" s="88"/>
      <c r="D36" s="88"/>
      <c r="E36" s="88"/>
      <c r="F36" s="88"/>
      <c r="G36" s="88"/>
      <c r="H36" s="89"/>
    </row>
    <row r="37" spans="2:8" x14ac:dyDescent="0.25">
      <c r="B37" s="87"/>
      <c r="C37" s="88"/>
      <c r="D37" s="88"/>
      <c r="E37" s="88"/>
      <c r="F37" s="88"/>
      <c r="G37" s="88"/>
      <c r="H37" s="89"/>
    </row>
    <row r="38" spans="2:8" x14ac:dyDescent="0.25">
      <c r="B38" s="87"/>
      <c r="C38" s="88"/>
      <c r="D38" s="88"/>
      <c r="E38" s="88"/>
      <c r="F38" s="88"/>
      <c r="G38" s="88"/>
      <c r="H38" s="89"/>
    </row>
    <row r="39" spans="2:8" x14ac:dyDescent="0.25">
      <c r="B39" s="87"/>
      <c r="C39" s="88"/>
      <c r="D39" s="88"/>
      <c r="E39" s="88"/>
      <c r="F39" s="88"/>
      <c r="G39" s="88"/>
      <c r="H39" s="89"/>
    </row>
    <row r="40" spans="2:8" x14ac:dyDescent="0.25">
      <c r="B40" s="87"/>
      <c r="C40" s="88"/>
      <c r="D40" s="88"/>
      <c r="E40" s="88"/>
      <c r="F40" s="88"/>
      <c r="G40" s="88"/>
      <c r="H40" s="89"/>
    </row>
    <row r="41" spans="2:8" x14ac:dyDescent="0.25">
      <c r="B41" s="87"/>
      <c r="C41" s="88"/>
      <c r="D41" s="88"/>
      <c r="E41" s="88"/>
      <c r="F41" s="88"/>
      <c r="G41" s="88"/>
      <c r="H41" s="89"/>
    </row>
    <row r="42" spans="2:8" ht="15.75" thickBot="1" x14ac:dyDescent="0.3">
      <c r="B42" s="90"/>
      <c r="C42" s="91"/>
      <c r="D42" s="91"/>
      <c r="E42" s="91"/>
      <c r="F42" s="91"/>
      <c r="G42" s="91"/>
      <c r="H42" s="92"/>
    </row>
  </sheetData>
  <sheetProtection password="C8FD" sheet="1" objects="1" scenarios="1"/>
  <mergeCells count="52">
    <mergeCell ref="B20:H20"/>
    <mergeCell ref="B25:C25"/>
    <mergeCell ref="D25:H25"/>
    <mergeCell ref="B22:C22"/>
    <mergeCell ref="B23:C23"/>
    <mergeCell ref="B24:C24"/>
    <mergeCell ref="D22:H22"/>
    <mergeCell ref="D23:H23"/>
    <mergeCell ref="D24:H24"/>
    <mergeCell ref="B28:H28"/>
    <mergeCell ref="B29:C29"/>
    <mergeCell ref="D29:E29"/>
    <mergeCell ref="F29:H29"/>
    <mergeCell ref="B30:C30"/>
    <mergeCell ref="D30:E30"/>
    <mergeCell ref="F30:H30"/>
    <mergeCell ref="B31:C31"/>
    <mergeCell ref="D31:E31"/>
    <mergeCell ref="F31:H31"/>
    <mergeCell ref="B32:C32"/>
    <mergeCell ref="D32:E32"/>
    <mergeCell ref="F32:H32"/>
    <mergeCell ref="B33:C33"/>
    <mergeCell ref="D33:E33"/>
    <mergeCell ref="F33:H33"/>
    <mergeCell ref="B34:C34"/>
    <mergeCell ref="D34:E34"/>
    <mergeCell ref="F34:H34"/>
    <mergeCell ref="B35:C35"/>
    <mergeCell ref="D35:E35"/>
    <mergeCell ref="F35:H35"/>
    <mergeCell ref="B36:C36"/>
    <mergeCell ref="D36:E36"/>
    <mergeCell ref="F36:H36"/>
    <mergeCell ref="B37:C37"/>
    <mergeCell ref="D37:E37"/>
    <mergeCell ref="F37:H37"/>
    <mergeCell ref="B38:C38"/>
    <mergeCell ref="D38:E38"/>
    <mergeCell ref="F38:H38"/>
    <mergeCell ref="B39:C39"/>
    <mergeCell ref="D39:E39"/>
    <mergeCell ref="F39:H39"/>
    <mergeCell ref="B40:C40"/>
    <mergeCell ref="D40:E40"/>
    <mergeCell ref="F40:H40"/>
    <mergeCell ref="B41:C41"/>
    <mergeCell ref="D41:E41"/>
    <mergeCell ref="F41:H41"/>
    <mergeCell ref="B42:C42"/>
    <mergeCell ref="D42:E42"/>
    <mergeCell ref="F42:H4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E80"/>
  <sheetViews>
    <sheetView windowProtection="1" showGridLines="0" showRowColHeaders="0" zoomScale="90" zoomScaleNormal="90" workbookViewId="0">
      <pane xSplit="2" ySplit="1" topLeftCell="C2" activePane="bottomRight" state="frozen"/>
      <selection pane="topRight" activeCell="C1" sqref="C1"/>
      <selection pane="bottomLeft" activeCell="A2" sqref="A2"/>
      <selection pane="bottomRight" activeCell="E1" sqref="E1"/>
    </sheetView>
  </sheetViews>
  <sheetFormatPr baseColWidth="10" defaultRowHeight="15" x14ac:dyDescent="0.25"/>
  <cols>
    <col min="1" max="1" width="1.5703125" customWidth="1"/>
    <col min="2" max="2" width="34.5703125" customWidth="1"/>
    <col min="3" max="3" width="68.140625" customWidth="1"/>
    <col min="4" max="4" width="75.28515625" customWidth="1"/>
  </cols>
  <sheetData>
    <row r="1" spans="2:5" ht="21" thickBot="1" x14ac:dyDescent="0.35">
      <c r="B1" s="69" t="s">
        <v>73</v>
      </c>
      <c r="C1" s="69" t="s">
        <v>89</v>
      </c>
      <c r="D1" s="70" t="s">
        <v>74</v>
      </c>
      <c r="E1" s="70" t="s">
        <v>72</v>
      </c>
    </row>
    <row r="2" spans="2:5" s="1" customFormat="1" ht="63.75" x14ac:dyDescent="0.2">
      <c r="B2" s="107" t="s">
        <v>101</v>
      </c>
      <c r="C2" s="117" t="s">
        <v>179</v>
      </c>
      <c r="D2" s="68" t="s">
        <v>70</v>
      </c>
      <c r="E2" s="8"/>
    </row>
    <row r="3" spans="2:5" s="1" customFormat="1" ht="38.25" x14ac:dyDescent="0.2">
      <c r="B3" s="103"/>
      <c r="C3" s="118"/>
      <c r="D3" s="11" t="s">
        <v>71</v>
      </c>
      <c r="E3" s="3"/>
    </row>
    <row r="4" spans="2:5" s="1" customFormat="1" ht="63.75" x14ac:dyDescent="0.2">
      <c r="B4" s="103"/>
      <c r="C4" s="113" t="s">
        <v>180</v>
      </c>
      <c r="D4" s="11" t="s">
        <v>0</v>
      </c>
      <c r="E4" s="3"/>
    </row>
    <row r="5" spans="2:5" s="1" customFormat="1" ht="38.25" x14ac:dyDescent="0.2">
      <c r="B5" s="103"/>
      <c r="C5" s="113"/>
      <c r="D5" s="11" t="s">
        <v>1</v>
      </c>
      <c r="E5" s="3"/>
    </row>
    <row r="6" spans="2:5" s="1" customFormat="1" ht="51" x14ac:dyDescent="0.2">
      <c r="B6" s="103"/>
      <c r="C6" s="113"/>
      <c r="D6" s="11" t="s">
        <v>2</v>
      </c>
      <c r="E6" s="3"/>
    </row>
    <row r="7" spans="2:5" s="1" customFormat="1" ht="38.25" x14ac:dyDescent="0.2">
      <c r="B7" s="103"/>
      <c r="C7" s="113" t="s">
        <v>181</v>
      </c>
      <c r="D7" s="11" t="s">
        <v>3</v>
      </c>
      <c r="E7" s="3"/>
    </row>
    <row r="8" spans="2:5" s="1" customFormat="1" ht="33.75" x14ac:dyDescent="0.2">
      <c r="B8" s="103"/>
      <c r="C8" s="113"/>
      <c r="D8" s="11" t="s">
        <v>4</v>
      </c>
      <c r="E8" s="3"/>
    </row>
    <row r="9" spans="2:5" s="1" customFormat="1" ht="57.75" thickBot="1" x14ac:dyDescent="0.25">
      <c r="B9" s="116"/>
      <c r="C9" s="14" t="s">
        <v>182</v>
      </c>
      <c r="D9" s="12" t="s">
        <v>5</v>
      </c>
      <c r="E9" s="4"/>
    </row>
    <row r="10" spans="2:5" s="1" customFormat="1" ht="57" x14ac:dyDescent="0.2">
      <c r="B10" s="119" t="s">
        <v>100</v>
      </c>
      <c r="C10" s="58" t="s">
        <v>183</v>
      </c>
      <c r="D10" s="51" t="s">
        <v>6</v>
      </c>
      <c r="E10" s="8"/>
    </row>
    <row r="11" spans="2:5" s="1" customFormat="1" ht="57" x14ac:dyDescent="0.2">
      <c r="B11" s="120"/>
      <c r="C11" s="59" t="s">
        <v>184</v>
      </c>
      <c r="D11" s="53" t="s">
        <v>7</v>
      </c>
      <c r="E11" s="3"/>
    </row>
    <row r="12" spans="2:5" s="1" customFormat="1" ht="38.25" x14ac:dyDescent="0.2">
      <c r="B12" s="120"/>
      <c r="C12" s="122" t="s">
        <v>185</v>
      </c>
      <c r="D12" s="53" t="s">
        <v>8</v>
      </c>
      <c r="E12" s="3"/>
    </row>
    <row r="13" spans="2:5" s="1" customFormat="1" ht="38.25" x14ac:dyDescent="0.2">
      <c r="B13" s="120"/>
      <c r="C13" s="122"/>
      <c r="D13" s="53" t="s">
        <v>9</v>
      </c>
      <c r="E13" s="3"/>
    </row>
    <row r="14" spans="2:5" s="1" customFormat="1" ht="38.25" x14ac:dyDescent="0.2">
      <c r="B14" s="120"/>
      <c r="C14" s="122"/>
      <c r="D14" s="53" t="s">
        <v>10</v>
      </c>
      <c r="E14" s="3"/>
    </row>
    <row r="15" spans="2:5" s="1" customFormat="1" ht="38.25" x14ac:dyDescent="0.2">
      <c r="B15" s="120"/>
      <c r="C15" s="122" t="s">
        <v>186</v>
      </c>
      <c r="D15" s="53" t="s">
        <v>11</v>
      </c>
      <c r="E15" s="3"/>
    </row>
    <row r="16" spans="2:5" s="1" customFormat="1" ht="51" x14ac:dyDescent="0.2">
      <c r="B16" s="120"/>
      <c r="C16" s="122"/>
      <c r="D16" s="53" t="s">
        <v>12</v>
      </c>
      <c r="E16" s="3"/>
    </row>
    <row r="17" spans="2:5" s="1" customFormat="1" ht="39" thickBot="1" x14ac:dyDescent="0.25">
      <c r="B17" s="121"/>
      <c r="C17" s="123"/>
      <c r="D17" s="54" t="s">
        <v>13</v>
      </c>
      <c r="E17" s="9"/>
    </row>
    <row r="18" spans="2:5" s="1" customFormat="1" ht="38.25" x14ac:dyDescent="0.2">
      <c r="B18" s="102" t="s">
        <v>99</v>
      </c>
      <c r="C18" s="109" t="s">
        <v>187</v>
      </c>
      <c r="D18" s="10" t="s">
        <v>14</v>
      </c>
      <c r="E18" s="5"/>
    </row>
    <row r="19" spans="2:5" s="1" customFormat="1" ht="89.25" x14ac:dyDescent="0.2">
      <c r="B19" s="103"/>
      <c r="C19" s="110"/>
      <c r="D19" s="11" t="s">
        <v>15</v>
      </c>
      <c r="E19" s="6"/>
    </row>
    <row r="20" spans="2:5" s="1" customFormat="1" ht="38.25" x14ac:dyDescent="0.2">
      <c r="B20" s="103"/>
      <c r="C20" s="111"/>
      <c r="D20" s="11" t="s">
        <v>16</v>
      </c>
      <c r="E20" s="6"/>
    </row>
    <row r="21" spans="2:5" s="1" customFormat="1" ht="38.25" x14ac:dyDescent="0.2">
      <c r="B21" s="103"/>
      <c r="C21" s="113" t="s">
        <v>188</v>
      </c>
      <c r="D21" s="11" t="s">
        <v>17</v>
      </c>
      <c r="E21" s="6"/>
    </row>
    <row r="22" spans="2:5" s="1" customFormat="1" ht="51" x14ac:dyDescent="0.2">
      <c r="B22" s="103"/>
      <c r="C22" s="113"/>
      <c r="D22" s="11" t="s">
        <v>18</v>
      </c>
      <c r="E22" s="6"/>
    </row>
    <row r="23" spans="2:5" s="1" customFormat="1" ht="63.75" x14ac:dyDescent="0.2">
      <c r="B23" s="103"/>
      <c r="C23" s="113"/>
      <c r="D23" s="11" t="s">
        <v>19</v>
      </c>
      <c r="E23" s="6"/>
    </row>
    <row r="24" spans="2:5" s="1" customFormat="1" ht="33.75" x14ac:dyDescent="0.2">
      <c r="B24" s="103"/>
      <c r="C24" s="113"/>
      <c r="D24" s="11" t="s">
        <v>20</v>
      </c>
      <c r="E24" s="6"/>
    </row>
    <row r="25" spans="2:5" s="1" customFormat="1" ht="43.5" thickBot="1" x14ac:dyDescent="0.25">
      <c r="B25" s="108"/>
      <c r="C25" s="14" t="s">
        <v>189</v>
      </c>
      <c r="D25" s="12" t="s">
        <v>21</v>
      </c>
      <c r="E25" s="7"/>
    </row>
    <row r="26" spans="2:5" s="1" customFormat="1" ht="38.25" x14ac:dyDescent="0.2">
      <c r="B26" s="107" t="s">
        <v>98</v>
      </c>
      <c r="C26" s="105" t="s">
        <v>190</v>
      </c>
      <c r="D26" s="51" t="s">
        <v>22</v>
      </c>
      <c r="E26" s="8"/>
    </row>
    <row r="27" spans="2:5" s="1" customFormat="1" ht="38.25" x14ac:dyDescent="0.2">
      <c r="B27" s="103"/>
      <c r="C27" s="106"/>
      <c r="D27" s="53" t="s">
        <v>23</v>
      </c>
      <c r="E27" s="3"/>
    </row>
    <row r="28" spans="2:5" s="1" customFormat="1" ht="63.75" x14ac:dyDescent="0.2">
      <c r="B28" s="103"/>
      <c r="C28" s="106" t="s">
        <v>191</v>
      </c>
      <c r="D28" s="53" t="s">
        <v>24</v>
      </c>
      <c r="E28" s="3"/>
    </row>
    <row r="29" spans="2:5" s="1" customFormat="1" ht="33.75" x14ac:dyDescent="0.2">
      <c r="B29" s="103"/>
      <c r="C29" s="106"/>
      <c r="D29" s="53" t="s">
        <v>25</v>
      </c>
      <c r="E29" s="3"/>
    </row>
    <row r="30" spans="2:5" s="1" customFormat="1" ht="51" x14ac:dyDescent="0.2">
      <c r="B30" s="103"/>
      <c r="C30" s="106" t="s">
        <v>192</v>
      </c>
      <c r="D30" s="53" t="s">
        <v>26</v>
      </c>
      <c r="E30" s="3"/>
    </row>
    <row r="31" spans="2:5" s="1" customFormat="1" ht="33.75" x14ac:dyDescent="0.2">
      <c r="B31" s="103"/>
      <c r="C31" s="106"/>
      <c r="D31" s="53" t="s">
        <v>27</v>
      </c>
      <c r="E31" s="3"/>
    </row>
    <row r="32" spans="2:5" s="1" customFormat="1" ht="42.75" x14ac:dyDescent="0.2">
      <c r="B32" s="103"/>
      <c r="C32" s="52" t="s">
        <v>193</v>
      </c>
      <c r="D32" s="53" t="s">
        <v>28</v>
      </c>
      <c r="E32" s="3"/>
    </row>
    <row r="33" spans="2:5" s="1" customFormat="1" ht="72" thickBot="1" x14ac:dyDescent="0.25">
      <c r="B33" s="108"/>
      <c r="C33" s="55" t="s">
        <v>194</v>
      </c>
      <c r="D33" s="54" t="s">
        <v>29</v>
      </c>
      <c r="E33" s="9"/>
    </row>
    <row r="34" spans="2:5" s="1" customFormat="1" ht="42.75" x14ac:dyDescent="0.2">
      <c r="B34" s="107" t="s">
        <v>97</v>
      </c>
      <c r="C34" s="15" t="s">
        <v>195</v>
      </c>
      <c r="D34" s="10" t="s">
        <v>30</v>
      </c>
      <c r="E34" s="2"/>
    </row>
    <row r="35" spans="2:5" s="1" customFormat="1" ht="38.25" x14ac:dyDescent="0.2">
      <c r="B35" s="103"/>
      <c r="C35" s="113" t="s">
        <v>196</v>
      </c>
      <c r="D35" s="11" t="s">
        <v>31</v>
      </c>
      <c r="E35" s="3"/>
    </row>
    <row r="36" spans="2:5" s="1" customFormat="1" ht="33.75" x14ac:dyDescent="0.2">
      <c r="B36" s="103"/>
      <c r="C36" s="113"/>
      <c r="D36" s="11" t="s">
        <v>32</v>
      </c>
      <c r="E36" s="3"/>
    </row>
    <row r="37" spans="2:5" s="1" customFormat="1" ht="51" x14ac:dyDescent="0.2">
      <c r="B37" s="103"/>
      <c r="C37" s="113" t="s">
        <v>197</v>
      </c>
      <c r="D37" s="11" t="s">
        <v>33</v>
      </c>
      <c r="E37" s="3"/>
    </row>
    <row r="38" spans="2:5" s="1" customFormat="1" ht="51" x14ac:dyDescent="0.2">
      <c r="B38" s="103"/>
      <c r="C38" s="113"/>
      <c r="D38" s="11" t="s">
        <v>34</v>
      </c>
      <c r="E38" s="3"/>
    </row>
    <row r="39" spans="2:5" s="1" customFormat="1" ht="57" x14ac:dyDescent="0.2">
      <c r="B39" s="103"/>
      <c r="C39" s="13" t="s">
        <v>198</v>
      </c>
      <c r="D39" s="11" t="s">
        <v>35</v>
      </c>
      <c r="E39" s="3"/>
    </row>
    <row r="40" spans="2:5" s="1" customFormat="1" ht="33.75" x14ac:dyDescent="0.2">
      <c r="B40" s="103"/>
      <c r="C40" s="113" t="s">
        <v>199</v>
      </c>
      <c r="D40" s="11" t="s">
        <v>36</v>
      </c>
      <c r="E40" s="3"/>
    </row>
    <row r="41" spans="2:5" s="1" customFormat="1" ht="34.5" thickBot="1" x14ac:dyDescent="0.25">
      <c r="B41" s="108"/>
      <c r="C41" s="115"/>
      <c r="D41" s="12" t="s">
        <v>37</v>
      </c>
      <c r="E41" s="4"/>
    </row>
    <row r="42" spans="2:5" s="1" customFormat="1" ht="51" x14ac:dyDescent="0.2">
      <c r="B42" s="107" t="s">
        <v>96</v>
      </c>
      <c r="C42" s="105" t="s">
        <v>200</v>
      </c>
      <c r="D42" s="51" t="s">
        <v>38</v>
      </c>
      <c r="E42" s="8"/>
    </row>
    <row r="43" spans="2:5" s="1" customFormat="1" ht="38.25" x14ac:dyDescent="0.2">
      <c r="B43" s="103"/>
      <c r="C43" s="106"/>
      <c r="D43" s="53" t="s">
        <v>39</v>
      </c>
      <c r="E43" s="3"/>
    </row>
    <row r="44" spans="2:5" s="1" customFormat="1" ht="38.25" x14ac:dyDescent="0.2">
      <c r="B44" s="103"/>
      <c r="C44" s="106"/>
      <c r="D44" s="53" t="s">
        <v>40</v>
      </c>
      <c r="E44" s="3"/>
    </row>
    <row r="45" spans="2:5" s="1" customFormat="1" ht="38.25" x14ac:dyDescent="0.2">
      <c r="B45" s="103"/>
      <c r="C45" s="106" t="s">
        <v>201</v>
      </c>
      <c r="D45" s="53" t="s">
        <v>41</v>
      </c>
      <c r="E45" s="3"/>
    </row>
    <row r="46" spans="2:5" s="1" customFormat="1" ht="38.25" x14ac:dyDescent="0.2">
      <c r="B46" s="103"/>
      <c r="C46" s="106"/>
      <c r="D46" s="53" t="s">
        <v>42</v>
      </c>
      <c r="E46" s="3"/>
    </row>
    <row r="47" spans="2:5" s="1" customFormat="1" ht="63.75" x14ac:dyDescent="0.2">
      <c r="B47" s="103"/>
      <c r="C47" s="106" t="s">
        <v>202</v>
      </c>
      <c r="D47" s="53" t="s">
        <v>43</v>
      </c>
      <c r="E47" s="3"/>
    </row>
    <row r="48" spans="2:5" s="1" customFormat="1" ht="38.25" x14ac:dyDescent="0.2">
      <c r="B48" s="103"/>
      <c r="C48" s="106"/>
      <c r="D48" s="53" t="s">
        <v>44</v>
      </c>
      <c r="E48" s="3"/>
    </row>
    <row r="49" spans="2:5" s="1" customFormat="1" ht="51.75" thickBot="1" x14ac:dyDescent="0.25">
      <c r="B49" s="108"/>
      <c r="C49" s="55" t="s">
        <v>203</v>
      </c>
      <c r="D49" s="54" t="s">
        <v>45</v>
      </c>
      <c r="E49" s="9"/>
    </row>
    <row r="50" spans="2:5" s="1" customFormat="1" ht="38.25" x14ac:dyDescent="0.2">
      <c r="B50" s="107" t="s">
        <v>95</v>
      </c>
      <c r="C50" s="112" t="s">
        <v>204</v>
      </c>
      <c r="D50" s="10" t="s">
        <v>46</v>
      </c>
      <c r="E50" s="2"/>
    </row>
    <row r="51" spans="2:5" s="1" customFormat="1" ht="51" x14ac:dyDescent="0.2">
      <c r="B51" s="103"/>
      <c r="C51" s="113"/>
      <c r="D51" s="11" t="s">
        <v>47</v>
      </c>
      <c r="E51" s="3"/>
    </row>
    <row r="52" spans="2:5" s="1" customFormat="1" ht="38.25" x14ac:dyDescent="0.2">
      <c r="B52" s="103"/>
      <c r="C52" s="113"/>
      <c r="D52" s="11" t="s">
        <v>48</v>
      </c>
      <c r="E52" s="3"/>
    </row>
    <row r="53" spans="2:5" s="1" customFormat="1" ht="77.25" thickBot="1" x14ac:dyDescent="0.25">
      <c r="B53" s="108"/>
      <c r="C53" s="14" t="s">
        <v>205</v>
      </c>
      <c r="D53" s="12" t="s">
        <v>49</v>
      </c>
      <c r="E53" s="4"/>
    </row>
    <row r="54" spans="2:5" s="1" customFormat="1" ht="57" x14ac:dyDescent="0.2">
      <c r="B54" s="107" t="s">
        <v>94</v>
      </c>
      <c r="C54" s="50" t="s">
        <v>206</v>
      </c>
      <c r="D54" s="51" t="s">
        <v>50</v>
      </c>
      <c r="E54" s="8"/>
    </row>
    <row r="55" spans="2:5" s="1" customFormat="1" ht="57" x14ac:dyDescent="0.2">
      <c r="B55" s="103"/>
      <c r="C55" s="52" t="s">
        <v>207</v>
      </c>
      <c r="D55" s="53" t="s">
        <v>51</v>
      </c>
      <c r="E55" s="3"/>
    </row>
    <row r="56" spans="2:5" s="1" customFormat="1" ht="42.75" x14ac:dyDescent="0.2">
      <c r="B56" s="103"/>
      <c r="C56" s="52" t="s">
        <v>208</v>
      </c>
      <c r="D56" s="53" t="s">
        <v>52</v>
      </c>
      <c r="E56" s="3"/>
    </row>
    <row r="57" spans="2:5" s="1" customFormat="1" ht="43.5" thickBot="1" x14ac:dyDescent="0.25">
      <c r="B57" s="108"/>
      <c r="C57" s="55" t="s">
        <v>209</v>
      </c>
      <c r="D57" s="54" t="s">
        <v>53</v>
      </c>
      <c r="E57" s="9"/>
    </row>
    <row r="58" spans="2:5" s="1" customFormat="1" ht="38.25" x14ac:dyDescent="0.2">
      <c r="B58" s="107" t="s">
        <v>93</v>
      </c>
      <c r="C58" s="112" t="s">
        <v>210</v>
      </c>
      <c r="D58" s="10" t="s">
        <v>54</v>
      </c>
      <c r="E58" s="2"/>
    </row>
    <row r="59" spans="2:5" s="1" customFormat="1" ht="38.25" x14ac:dyDescent="0.2">
      <c r="B59" s="103"/>
      <c r="C59" s="113"/>
      <c r="D59" s="11" t="s">
        <v>55</v>
      </c>
      <c r="E59" s="3"/>
    </row>
    <row r="60" spans="2:5" s="1" customFormat="1" ht="76.5" x14ac:dyDescent="0.2">
      <c r="B60" s="103"/>
      <c r="C60" s="13" t="s">
        <v>211</v>
      </c>
      <c r="D60" s="11" t="s">
        <v>56</v>
      </c>
      <c r="E60" s="3"/>
    </row>
    <row r="61" spans="2:5" s="1" customFormat="1" ht="77.25" thickBot="1" x14ac:dyDescent="0.25">
      <c r="B61" s="108"/>
      <c r="C61" s="14" t="s">
        <v>212</v>
      </c>
      <c r="D61" s="12" t="s">
        <v>57</v>
      </c>
      <c r="E61" s="4"/>
    </row>
    <row r="62" spans="2:5" s="1" customFormat="1" ht="38.25" x14ac:dyDescent="0.2">
      <c r="B62" s="107" t="s">
        <v>92</v>
      </c>
      <c r="C62" s="50" t="s">
        <v>213</v>
      </c>
      <c r="D62" s="51" t="s">
        <v>58</v>
      </c>
      <c r="E62" s="8"/>
    </row>
    <row r="63" spans="2:5" s="1" customFormat="1" ht="38.25" x14ac:dyDescent="0.2">
      <c r="B63" s="103"/>
      <c r="C63" s="106" t="s">
        <v>214</v>
      </c>
      <c r="D63" s="53" t="s">
        <v>59</v>
      </c>
      <c r="E63" s="3"/>
    </row>
    <row r="64" spans="2:5" s="1" customFormat="1" ht="51" x14ac:dyDescent="0.2">
      <c r="B64" s="103"/>
      <c r="C64" s="106"/>
      <c r="D64" s="53" t="s">
        <v>60</v>
      </c>
      <c r="E64" s="3"/>
    </row>
    <row r="65" spans="2:5" s="1" customFormat="1" ht="57.75" thickBot="1" x14ac:dyDescent="0.25">
      <c r="B65" s="108"/>
      <c r="C65" s="55" t="s">
        <v>215</v>
      </c>
      <c r="D65" s="54" t="s">
        <v>61</v>
      </c>
      <c r="E65" s="9"/>
    </row>
    <row r="66" spans="2:5" s="1" customFormat="1" ht="33.75" x14ac:dyDescent="0.2">
      <c r="B66" s="107" t="s">
        <v>91</v>
      </c>
      <c r="C66" s="15" t="s">
        <v>216</v>
      </c>
      <c r="D66" s="10" t="s">
        <v>62</v>
      </c>
      <c r="E66" s="2"/>
    </row>
    <row r="67" spans="2:5" s="1" customFormat="1" ht="51" x14ac:dyDescent="0.2">
      <c r="B67" s="103"/>
      <c r="C67" s="13" t="s">
        <v>217</v>
      </c>
      <c r="D67" s="11" t="s">
        <v>63</v>
      </c>
      <c r="E67" s="3"/>
    </row>
    <row r="68" spans="2:5" s="1" customFormat="1" ht="51" x14ac:dyDescent="0.2">
      <c r="B68" s="103"/>
      <c r="C68" s="13" t="s">
        <v>218</v>
      </c>
      <c r="D68" s="11" t="s">
        <v>64</v>
      </c>
      <c r="E68" s="3"/>
    </row>
    <row r="69" spans="2:5" s="1" customFormat="1" ht="64.5" thickBot="1" x14ac:dyDescent="0.25">
      <c r="B69" s="114"/>
      <c r="C69" s="14" t="s">
        <v>219</v>
      </c>
      <c r="D69" s="12" t="s">
        <v>65</v>
      </c>
      <c r="E69" s="4"/>
    </row>
    <row r="70" spans="2:5" s="1" customFormat="1" ht="33.75" x14ac:dyDescent="0.2">
      <c r="B70" s="102" t="s">
        <v>90</v>
      </c>
      <c r="C70" s="105" t="s">
        <v>220</v>
      </c>
      <c r="D70" s="51" t="s">
        <v>66</v>
      </c>
      <c r="E70" s="8"/>
    </row>
    <row r="71" spans="2:5" s="1" customFormat="1" ht="36.75" customHeight="1" x14ac:dyDescent="0.2">
      <c r="B71" s="103"/>
      <c r="C71" s="106"/>
      <c r="D71" s="53" t="s">
        <v>67</v>
      </c>
      <c r="E71" s="3"/>
    </row>
    <row r="72" spans="2:5" s="1" customFormat="1" ht="63.75" x14ac:dyDescent="0.2">
      <c r="B72" s="103"/>
      <c r="C72" s="52" t="s">
        <v>221</v>
      </c>
      <c r="D72" s="53" t="s">
        <v>68</v>
      </c>
      <c r="E72" s="3"/>
    </row>
    <row r="73" spans="2:5" s="1" customFormat="1" ht="60.75" customHeight="1" thickBot="1" x14ac:dyDescent="0.25">
      <c r="B73" s="104"/>
      <c r="C73" s="56" t="s">
        <v>222</v>
      </c>
      <c r="D73" s="57" t="s">
        <v>69</v>
      </c>
      <c r="E73" s="4"/>
    </row>
    <row r="74" spans="2:5" ht="13.5" customHeight="1" x14ac:dyDescent="0.25"/>
    <row r="75" spans="2:5" hidden="1" x14ac:dyDescent="0.25"/>
    <row r="76" spans="2:5" hidden="1" x14ac:dyDescent="0.25">
      <c r="B76">
        <v>0</v>
      </c>
    </row>
    <row r="77" spans="2:5" hidden="1" x14ac:dyDescent="0.25">
      <c r="B77">
        <v>1</v>
      </c>
    </row>
    <row r="78" spans="2:5" hidden="1" x14ac:dyDescent="0.25">
      <c r="B78">
        <v>2</v>
      </c>
    </row>
    <row r="79" spans="2:5" hidden="1" x14ac:dyDescent="0.25">
      <c r="B79">
        <v>3</v>
      </c>
    </row>
    <row r="80" spans="2:5" hidden="1" x14ac:dyDescent="0.25">
      <c r="B80" s="16" t="s">
        <v>177</v>
      </c>
    </row>
  </sheetData>
  <sheetProtection password="C8FD" sheet="1" objects="1" scenarios="1"/>
  <mergeCells count="32">
    <mergeCell ref="B2:B9"/>
    <mergeCell ref="C2:C3"/>
    <mergeCell ref="C4:C6"/>
    <mergeCell ref="C7:C8"/>
    <mergeCell ref="B10:B17"/>
    <mergeCell ref="C12:C14"/>
    <mergeCell ref="C15:C17"/>
    <mergeCell ref="B34:B41"/>
    <mergeCell ref="C35:C36"/>
    <mergeCell ref="C37:C38"/>
    <mergeCell ref="C40:C41"/>
    <mergeCell ref="B18:B25"/>
    <mergeCell ref="C21:C24"/>
    <mergeCell ref="C26:C27"/>
    <mergeCell ref="C28:C29"/>
    <mergeCell ref="C30:C31"/>
    <mergeCell ref="B70:B73"/>
    <mergeCell ref="C70:C71"/>
    <mergeCell ref="B26:B33"/>
    <mergeCell ref="C18:C20"/>
    <mergeCell ref="B54:B57"/>
    <mergeCell ref="B58:B61"/>
    <mergeCell ref="C58:C59"/>
    <mergeCell ref="B62:B65"/>
    <mergeCell ref="C63:C64"/>
    <mergeCell ref="B66:B69"/>
    <mergeCell ref="B42:B49"/>
    <mergeCell ref="C42:C44"/>
    <mergeCell ref="C45:C46"/>
    <mergeCell ref="C47:C48"/>
    <mergeCell ref="B50:B53"/>
    <mergeCell ref="C50:C52"/>
  </mergeCells>
  <conditionalFormatting sqref="E2:E73">
    <cfRule type="cellIs" dxfId="10" priority="5" operator="equal">
      <formula>3</formula>
    </cfRule>
    <cfRule type="cellIs" dxfId="9" priority="6" operator="equal">
      <formula>2</formula>
    </cfRule>
    <cfRule type="cellIs" dxfId="8" priority="7" operator="equal">
      <formula>1</formula>
    </cfRule>
    <cfRule type="cellIs" dxfId="7" priority="8" operator="equal">
      <formula>0</formula>
    </cfRule>
  </conditionalFormatting>
  <dataValidations count="1">
    <dataValidation type="list" allowBlank="1" showInputMessage="1" showErrorMessage="1" errorTitle="Dato no válido" error="Sólo se permite colocar un 0, 1, 2 , 3 o un &quot;No Aplica&quot;." sqref="E2:E73">
      <formula1>$B$76:$B$80</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J61"/>
  <sheetViews>
    <sheetView windowProtection="1" showGridLines="0" showRowColHeaders="0" topLeftCell="B3" zoomScale="90" zoomScaleNormal="90" workbookViewId="0">
      <selection activeCell="H13" sqref="H13"/>
    </sheetView>
  </sheetViews>
  <sheetFormatPr baseColWidth="10" defaultRowHeight="15" x14ac:dyDescent="0.25"/>
  <cols>
    <col min="2" max="2" width="28.7109375" customWidth="1"/>
    <col min="3" max="4" width="18" customWidth="1"/>
    <col min="6" max="6" width="33" customWidth="1"/>
    <col min="7" max="8" width="25.42578125" customWidth="1"/>
    <col min="9" max="9" width="21.7109375" customWidth="1"/>
    <col min="10" max="10" width="25.42578125" customWidth="1"/>
  </cols>
  <sheetData>
    <row r="2" spans="2:10" ht="42" x14ac:dyDescent="0.25">
      <c r="B2" s="41" t="s">
        <v>73</v>
      </c>
      <c r="C2" s="41" t="s">
        <v>87</v>
      </c>
      <c r="D2" s="41" t="s">
        <v>88</v>
      </c>
      <c r="F2" s="22"/>
      <c r="G2" s="22"/>
      <c r="H2" s="22"/>
      <c r="I2" s="22"/>
      <c r="J2" s="22"/>
    </row>
    <row r="3" spans="2:10" ht="30.75" customHeight="1" thickBot="1" x14ac:dyDescent="0.35">
      <c r="B3" s="38" t="s">
        <v>75</v>
      </c>
      <c r="C3" s="17" t="e">
        <f>AVERAGE('Matriz de evaluación'!E2:E9)</f>
        <v>#DIV/0!</v>
      </c>
      <c r="D3" s="18" t="e">
        <f>SUM('Matriz de evaluación'!E2:E9)/(3*COUNT('Matriz de evaluación'!E2:E9))</f>
        <v>#DIV/0!</v>
      </c>
      <c r="F3" s="22"/>
      <c r="G3" s="22"/>
      <c r="H3" s="22"/>
      <c r="I3" s="22"/>
      <c r="J3" s="22"/>
    </row>
    <row r="4" spans="2:10" ht="30.75" customHeight="1" thickBot="1" x14ac:dyDescent="0.35">
      <c r="B4" s="38" t="s">
        <v>76</v>
      </c>
      <c r="C4" s="17" t="e">
        <f>AVERAGE('Matriz de evaluación'!E10:E17)</f>
        <v>#DIV/0!</v>
      </c>
      <c r="D4" s="18" t="e">
        <f>SUM('Matriz de evaluación'!E10:E17)/(3*COUNT('Matriz de evaluación'!E10:E17))</f>
        <v>#DIV/0!</v>
      </c>
      <c r="F4" s="44" t="s">
        <v>102</v>
      </c>
      <c r="G4" s="45" t="s">
        <v>103</v>
      </c>
      <c r="H4" s="45" t="s">
        <v>113</v>
      </c>
      <c r="I4" s="45" t="s">
        <v>104</v>
      </c>
      <c r="J4" s="47" t="s">
        <v>105</v>
      </c>
    </row>
    <row r="5" spans="2:10" ht="30.75" customHeight="1" x14ac:dyDescent="0.3">
      <c r="B5" s="38" t="s">
        <v>77</v>
      </c>
      <c r="C5" s="17" t="e">
        <f>AVERAGE('Matriz de evaluación'!E18:E25)</f>
        <v>#DIV/0!</v>
      </c>
      <c r="D5" s="18" t="e">
        <f>SUM('Matriz de evaluación'!E18:E25)/(3*COUNT('Matriz de evaluación'!E18:E25))</f>
        <v>#DIV/0!</v>
      </c>
      <c r="F5" s="39" t="s">
        <v>106</v>
      </c>
      <c r="G5" s="42" t="e">
        <f>AVERAGE(C3,C4,C6,C12,C13,C14)</f>
        <v>#DIV/0!</v>
      </c>
      <c r="H5" s="23" t="e">
        <f>SUM(C3,C4,C6,C12,C13,C14)/18</f>
        <v>#DIV/0!</v>
      </c>
      <c r="I5" s="24" t="s">
        <v>107</v>
      </c>
      <c r="J5" s="25">
        <f>COUNT('Matriz de evaluación'!E26:E33,'Matriz de evaluación'!E62:E73,'Matriz de evaluación'!E2:E17)</f>
        <v>0</v>
      </c>
    </row>
    <row r="6" spans="2:10" ht="30.75" customHeight="1" thickBot="1" x14ac:dyDescent="0.35">
      <c r="B6" s="38" t="s">
        <v>78</v>
      </c>
      <c r="C6" s="17" t="e">
        <f>AVERAGE('Matriz de evaluación'!E26:E33)</f>
        <v>#DIV/0!</v>
      </c>
      <c r="D6" s="18" t="e">
        <f>SUM('Matriz de evaluación'!E26:E33)/(3*COUNT('Matriz de evaluación'!E26:E33))</f>
        <v>#DIV/0!</v>
      </c>
      <c r="F6" s="40" t="s">
        <v>108</v>
      </c>
      <c r="G6" s="60" t="e">
        <f>AVERAGE(C11,C10,C9,C8,C7,C5)</f>
        <v>#DIV/0!</v>
      </c>
      <c r="H6" s="26" t="e">
        <f>SUM(C5,C7,C8,C9,C10,C11)/18</f>
        <v>#DIV/0!</v>
      </c>
      <c r="I6" s="27" t="s">
        <v>109</v>
      </c>
      <c r="J6" s="27">
        <f>COUNT('Matriz de evaluación'!E18:E25,'Matriz de evaluación'!E34:E61)</f>
        <v>0</v>
      </c>
    </row>
    <row r="7" spans="2:10" ht="30.75" customHeight="1" x14ac:dyDescent="0.4">
      <c r="B7" s="38" t="s">
        <v>79</v>
      </c>
      <c r="C7" s="17" t="e">
        <f>AVERAGE('Matriz de evaluación'!E34:E41)</f>
        <v>#DIV/0!</v>
      </c>
      <c r="D7" s="18" t="e">
        <f>SUM('Matriz de evaluación'!E34:E41)/(3*COUNT('Matriz de evaluación'!E34:E41))</f>
        <v>#DIV/0!</v>
      </c>
      <c r="F7" s="28"/>
      <c r="G7" s="29"/>
      <c r="H7" s="30"/>
      <c r="I7" s="22"/>
      <c r="J7" s="22"/>
    </row>
    <row r="8" spans="2:10" ht="30.75" customHeight="1" thickBot="1" x14ac:dyDescent="0.45">
      <c r="B8" s="38" t="s">
        <v>80</v>
      </c>
      <c r="C8" s="17" t="e">
        <f>AVERAGE('Matriz de evaluación'!E42:E49)</f>
        <v>#DIV/0!</v>
      </c>
      <c r="D8" s="18" t="e">
        <f>SUM('Matriz de evaluación'!E42:E49)/(3*COUNT('Matriz de evaluación'!E42:E49))</f>
        <v>#DIV/0!</v>
      </c>
      <c r="F8" s="28"/>
      <c r="G8" s="29"/>
      <c r="H8" s="30"/>
      <c r="I8" s="22"/>
      <c r="J8" s="22"/>
    </row>
    <row r="9" spans="2:10" ht="30.75" customHeight="1" thickBot="1" x14ac:dyDescent="0.35">
      <c r="B9" s="38" t="s">
        <v>81</v>
      </c>
      <c r="C9" s="17" t="e">
        <f>AVERAGE('Matriz de evaluación'!E50:E53)</f>
        <v>#DIV/0!</v>
      </c>
      <c r="D9" s="18" t="e">
        <f>SUM('Matriz de evaluación'!E50:E53)/(3*COUNT('Matriz de evaluación'!E50:E53))</f>
        <v>#DIV/0!</v>
      </c>
      <c r="F9" s="44" t="s">
        <v>223</v>
      </c>
      <c r="G9" s="45" t="s">
        <v>103</v>
      </c>
      <c r="H9" s="45" t="s">
        <v>113</v>
      </c>
      <c r="I9" s="46" t="s">
        <v>104</v>
      </c>
      <c r="J9" s="43" t="s">
        <v>105</v>
      </c>
    </row>
    <row r="10" spans="2:10" ht="30.75" customHeight="1" x14ac:dyDescent="0.3">
      <c r="B10" s="38" t="s">
        <v>82</v>
      </c>
      <c r="C10" s="17" t="e">
        <f>AVERAGE('Matriz de evaluación'!E54:E57)</f>
        <v>#DIV/0!</v>
      </c>
      <c r="D10" s="18" t="e">
        <f>SUM('Matriz de evaluación'!E54:E57)/(3*COUNT('Matriz de evaluación'!E54:E57))</f>
        <v>#DIV/0!</v>
      </c>
      <c r="F10" s="83" t="s">
        <v>224</v>
      </c>
      <c r="G10" s="42" t="e">
        <f>AVERAGE(C3,C4,C13,C14)</f>
        <v>#DIV/0!</v>
      </c>
      <c r="H10" s="33" t="e">
        <f>AVERAGE(D3,D4,D13,D14)</f>
        <v>#DIV/0!</v>
      </c>
      <c r="I10" s="31" t="s">
        <v>225</v>
      </c>
      <c r="J10" s="32">
        <f>COUNT('Matriz de evaluación'!E2:E17,'Matriz de evaluación'!E66:E73)</f>
        <v>0</v>
      </c>
    </row>
    <row r="11" spans="2:10" ht="30.75" customHeight="1" x14ac:dyDescent="0.3">
      <c r="B11" s="38" t="s">
        <v>83</v>
      </c>
      <c r="C11" s="17" t="e">
        <f>AVERAGE('Matriz de evaluación'!E58:E61)</f>
        <v>#DIV/0!</v>
      </c>
      <c r="D11" s="18" t="e">
        <f>SUM('Matriz de evaluación'!E58:E61)/(3*COUNT('Matriz de evaluación'!E58:E61))</f>
        <v>#DIV/0!</v>
      </c>
      <c r="F11" s="84" t="s">
        <v>226</v>
      </c>
      <c r="G11" s="42" t="e">
        <f>AVERAGE(C6,C12)</f>
        <v>#DIV/0!</v>
      </c>
      <c r="H11" s="33" t="e">
        <f>AVERAGE(D6,D12)</f>
        <v>#DIV/0!</v>
      </c>
      <c r="I11" s="34" t="s">
        <v>227</v>
      </c>
      <c r="J11" s="35">
        <f>COUNT('Matriz de evaluación'!E62:E65,'Matriz de evaluación'!E26:E33)</f>
        <v>0</v>
      </c>
    </row>
    <row r="12" spans="2:10" ht="30.75" customHeight="1" x14ac:dyDescent="0.3">
      <c r="B12" s="38" t="s">
        <v>84</v>
      </c>
      <c r="C12" s="17" t="e">
        <f>AVERAGE('Matriz de evaluación'!E62:E65)</f>
        <v>#DIV/0!</v>
      </c>
      <c r="D12" s="18" t="e">
        <f>SUM('Matriz de evaluación'!E62:E65)/(3*COUNT('Matriz de evaluación'!E62:E65))</f>
        <v>#DIV/0!</v>
      </c>
      <c r="F12" s="85" t="s">
        <v>228</v>
      </c>
      <c r="G12" s="42" t="e">
        <f>AVERAGE(C5,C7,C8)</f>
        <v>#DIV/0!</v>
      </c>
      <c r="H12" s="33" t="e">
        <f>AVERAGE(D5,D7,D8)</f>
        <v>#DIV/0!</v>
      </c>
      <c r="I12" s="34" t="s">
        <v>110</v>
      </c>
      <c r="J12" s="35">
        <f>COUNT('Matriz de evaluación'!E18:E25,'Matriz de evaluación'!E34:E49)</f>
        <v>0</v>
      </c>
    </row>
    <row r="13" spans="2:10" ht="30.75" customHeight="1" thickBot="1" x14ac:dyDescent="0.35">
      <c r="B13" s="38" t="s">
        <v>85</v>
      </c>
      <c r="C13" s="17" t="e">
        <f>AVERAGE('Matriz de evaluación'!E66:E69)</f>
        <v>#DIV/0!</v>
      </c>
      <c r="D13" s="18" t="e">
        <f>SUM('Matriz de evaluación'!E66:E69)/(3*COUNT('Matriz de evaluación'!E66:E69))</f>
        <v>#DIV/0!</v>
      </c>
      <c r="F13" s="86" t="s">
        <v>229</v>
      </c>
      <c r="G13" s="42" t="e">
        <f>AVERAGE(C9:C11)</f>
        <v>#DIV/0!</v>
      </c>
      <c r="H13" s="36" t="e">
        <f>AVERAGE(D9:D11)</f>
        <v>#DIV/0!</v>
      </c>
      <c r="I13" s="37" t="s">
        <v>111</v>
      </c>
      <c r="J13" s="27">
        <f>COUNT('Matriz de evaluación'!E50:E61)</f>
        <v>0</v>
      </c>
    </row>
    <row r="14" spans="2:10" ht="30.75" customHeight="1" x14ac:dyDescent="0.3">
      <c r="B14" s="38" t="s">
        <v>86</v>
      </c>
      <c r="C14" s="17" t="e">
        <f>AVERAGE('Matriz de evaluación'!E70:E73)</f>
        <v>#DIV/0!</v>
      </c>
      <c r="D14" s="18" t="e">
        <f>SUM('Matriz de evaluación'!E70:E73)/(3*COUNT('Matriz de evaluación'!E70:E73))</f>
        <v>#DIV/0!</v>
      </c>
      <c r="F14" s="22"/>
      <c r="G14" s="22"/>
      <c r="H14" s="22"/>
      <c r="I14" s="22"/>
      <c r="J14" s="22"/>
    </row>
    <row r="15" spans="2:10" ht="30.75" customHeight="1" thickBot="1" x14ac:dyDescent="0.4">
      <c r="B15" s="19" t="s">
        <v>178</v>
      </c>
      <c r="C15" s="20" t="e">
        <f>AVERAGE(C3:C14)</f>
        <v>#DIV/0!</v>
      </c>
      <c r="D15" s="21" t="e">
        <f>AVERAGE(D3:D14)</f>
        <v>#DIV/0!</v>
      </c>
      <c r="F15" s="22"/>
      <c r="G15" s="22"/>
      <c r="H15" s="22"/>
      <c r="I15" s="22"/>
      <c r="J15" s="22"/>
    </row>
    <row r="16" spans="2:10" ht="18.75" thickBot="1" x14ac:dyDescent="0.3">
      <c r="F16" s="44" t="s">
        <v>112</v>
      </c>
      <c r="G16" s="45" t="s">
        <v>103</v>
      </c>
      <c r="H16" s="45" t="s">
        <v>73</v>
      </c>
    </row>
    <row r="17" spans="6:8" ht="28.5" x14ac:dyDescent="0.45">
      <c r="F17" s="62" t="s">
        <v>114</v>
      </c>
      <c r="G17" s="61" t="e">
        <f>AVERAGE('Matriz de evaluación'!E2:E3)</f>
        <v>#DIV/0!</v>
      </c>
      <c r="H17" s="63">
        <v>1</v>
      </c>
    </row>
    <row r="18" spans="6:8" ht="28.5" x14ac:dyDescent="0.45">
      <c r="F18" s="64" t="s">
        <v>115</v>
      </c>
      <c r="G18" s="42" t="e">
        <f>AVERAGE('Matriz de evaluación'!E4:E6)</f>
        <v>#DIV/0!</v>
      </c>
      <c r="H18" s="65">
        <v>1</v>
      </c>
    </row>
    <row r="19" spans="6:8" ht="28.5" x14ac:dyDescent="0.45">
      <c r="F19" s="64" t="s">
        <v>116</v>
      </c>
      <c r="G19" s="42" t="e">
        <f>AVERAGE('Matriz de evaluación'!E7:E8)</f>
        <v>#DIV/0!</v>
      </c>
      <c r="H19" s="65">
        <v>1</v>
      </c>
    </row>
    <row r="20" spans="6:8" ht="28.5" x14ac:dyDescent="0.45">
      <c r="F20" s="64" t="s">
        <v>117</v>
      </c>
      <c r="G20" s="42">
        <f>'Matriz de evaluación'!E9</f>
        <v>0</v>
      </c>
      <c r="H20" s="65">
        <v>1</v>
      </c>
    </row>
    <row r="21" spans="6:8" ht="28.5" x14ac:dyDescent="0.45">
      <c r="F21" s="64" t="s">
        <v>118</v>
      </c>
      <c r="G21" s="42">
        <f>'Matriz de evaluación'!E10</f>
        <v>0</v>
      </c>
      <c r="H21" s="65">
        <v>2</v>
      </c>
    </row>
    <row r="22" spans="6:8" ht="28.5" x14ac:dyDescent="0.45">
      <c r="F22" s="64" t="s">
        <v>119</v>
      </c>
      <c r="G22" s="42">
        <f>'Matriz de evaluación'!E11</f>
        <v>0</v>
      </c>
      <c r="H22" s="65">
        <v>2</v>
      </c>
    </row>
    <row r="23" spans="6:8" ht="28.5" x14ac:dyDescent="0.45">
      <c r="F23" s="64" t="s">
        <v>120</v>
      </c>
      <c r="G23" s="42" t="e">
        <f>AVERAGE('Matriz de evaluación'!E12:E14)</f>
        <v>#DIV/0!</v>
      </c>
      <c r="H23" s="65">
        <v>2</v>
      </c>
    </row>
    <row r="24" spans="6:8" ht="28.5" x14ac:dyDescent="0.45">
      <c r="F24" s="64" t="s">
        <v>121</v>
      </c>
      <c r="G24" s="42" t="e">
        <f>AVERAGE('Matriz de evaluación'!E15:E17)</f>
        <v>#DIV/0!</v>
      </c>
      <c r="H24" s="65">
        <v>2</v>
      </c>
    </row>
    <row r="25" spans="6:8" ht="28.5" x14ac:dyDescent="0.45">
      <c r="F25" s="64" t="s">
        <v>122</v>
      </c>
      <c r="G25" s="42" t="e">
        <f>AVERAGE('Matriz de evaluación'!E18:E20)</f>
        <v>#DIV/0!</v>
      </c>
      <c r="H25" s="65">
        <v>3</v>
      </c>
    </row>
    <row r="26" spans="6:8" ht="28.5" x14ac:dyDescent="0.45">
      <c r="F26" s="64" t="s">
        <v>123</v>
      </c>
      <c r="G26" s="42" t="e">
        <f>AVERAGE('Matriz de evaluación'!E21:E24)</f>
        <v>#DIV/0!</v>
      </c>
      <c r="H26" s="65">
        <v>3</v>
      </c>
    </row>
    <row r="27" spans="6:8" ht="28.5" x14ac:dyDescent="0.45">
      <c r="F27" s="64" t="s">
        <v>124</v>
      </c>
      <c r="G27" s="42">
        <f>'Matriz de evaluación'!E25</f>
        <v>0</v>
      </c>
      <c r="H27" s="65">
        <v>3</v>
      </c>
    </row>
    <row r="28" spans="6:8" ht="28.5" x14ac:dyDescent="0.45">
      <c r="F28" s="64" t="s">
        <v>125</v>
      </c>
      <c r="G28" s="42" t="e">
        <f>AVERAGE('Matriz de evaluación'!E26:E27)</f>
        <v>#DIV/0!</v>
      </c>
      <c r="H28" s="65">
        <v>4</v>
      </c>
    </row>
    <row r="29" spans="6:8" ht="28.5" x14ac:dyDescent="0.45">
      <c r="F29" s="64" t="s">
        <v>126</v>
      </c>
      <c r="G29" s="42" t="e">
        <f>AVERAGE('Matriz de evaluación'!E28:E29)</f>
        <v>#DIV/0!</v>
      </c>
      <c r="H29" s="65">
        <v>4</v>
      </c>
    </row>
    <row r="30" spans="6:8" ht="28.5" x14ac:dyDescent="0.45">
      <c r="F30" s="64" t="s">
        <v>127</v>
      </c>
      <c r="G30" s="42" t="e">
        <f>AVERAGE('Matriz de evaluación'!E30:E31)</f>
        <v>#DIV/0!</v>
      </c>
      <c r="H30" s="65">
        <v>4</v>
      </c>
    </row>
    <row r="31" spans="6:8" ht="28.5" x14ac:dyDescent="0.45">
      <c r="F31" s="64" t="s">
        <v>128</v>
      </c>
      <c r="G31" s="42">
        <f>'Matriz de evaluación'!E32</f>
        <v>0</v>
      </c>
      <c r="H31" s="65">
        <v>4</v>
      </c>
    </row>
    <row r="32" spans="6:8" ht="28.5" x14ac:dyDescent="0.45">
      <c r="F32" s="64" t="s">
        <v>129</v>
      </c>
      <c r="G32" s="42">
        <f>'Matriz de evaluación'!E33</f>
        <v>0</v>
      </c>
      <c r="H32" s="65">
        <v>4</v>
      </c>
    </row>
    <row r="33" spans="6:8" ht="28.5" x14ac:dyDescent="0.45">
      <c r="F33" s="64" t="s">
        <v>130</v>
      </c>
      <c r="G33" s="42">
        <f>'Matriz de evaluación'!E34</f>
        <v>0</v>
      </c>
      <c r="H33" s="65">
        <v>5</v>
      </c>
    </row>
    <row r="34" spans="6:8" ht="28.5" x14ac:dyDescent="0.45">
      <c r="F34" s="64" t="s">
        <v>131</v>
      </c>
      <c r="G34" s="42" t="e">
        <f>AVERAGE('Matriz de evaluación'!E35:E36)</f>
        <v>#DIV/0!</v>
      </c>
      <c r="H34" s="65">
        <v>5</v>
      </c>
    </row>
    <row r="35" spans="6:8" ht="28.5" x14ac:dyDescent="0.45">
      <c r="F35" s="64" t="s">
        <v>132</v>
      </c>
      <c r="G35" s="42" t="e">
        <f>AVERAGE('Matriz de evaluación'!E37:E38)</f>
        <v>#DIV/0!</v>
      </c>
      <c r="H35" s="65">
        <v>5</v>
      </c>
    </row>
    <row r="36" spans="6:8" ht="28.5" x14ac:dyDescent="0.45">
      <c r="F36" s="64" t="s">
        <v>133</v>
      </c>
      <c r="G36" s="42">
        <f>'Matriz de evaluación'!E39</f>
        <v>0</v>
      </c>
      <c r="H36" s="65">
        <v>5</v>
      </c>
    </row>
    <row r="37" spans="6:8" ht="28.5" x14ac:dyDescent="0.45">
      <c r="F37" s="64" t="s">
        <v>134</v>
      </c>
      <c r="G37" s="42" t="e">
        <f>AVERAGE('Matriz de evaluación'!E40:E41)</f>
        <v>#DIV/0!</v>
      </c>
      <c r="H37" s="65">
        <v>5</v>
      </c>
    </row>
    <row r="38" spans="6:8" ht="28.5" x14ac:dyDescent="0.45">
      <c r="F38" s="64" t="s">
        <v>135</v>
      </c>
      <c r="G38" s="42" t="e">
        <f>AVERAGE('Matriz de evaluación'!E42:E44)</f>
        <v>#DIV/0!</v>
      </c>
      <c r="H38" s="65">
        <v>6</v>
      </c>
    </row>
    <row r="39" spans="6:8" ht="28.5" x14ac:dyDescent="0.45">
      <c r="F39" s="64" t="s">
        <v>136</v>
      </c>
      <c r="G39" s="42" t="e">
        <f>AVERAGE('Matriz de evaluación'!E45:E46)</f>
        <v>#DIV/0!</v>
      </c>
      <c r="H39" s="65">
        <v>6</v>
      </c>
    </row>
    <row r="40" spans="6:8" ht="28.5" x14ac:dyDescent="0.45">
      <c r="F40" s="64" t="s">
        <v>137</v>
      </c>
      <c r="G40" s="42" t="e">
        <f>AVERAGE('Matriz de evaluación'!E47:E48)</f>
        <v>#DIV/0!</v>
      </c>
      <c r="H40" s="65">
        <v>6</v>
      </c>
    </row>
    <row r="41" spans="6:8" ht="28.5" x14ac:dyDescent="0.45">
      <c r="F41" s="64" t="s">
        <v>138</v>
      </c>
      <c r="G41" s="42">
        <f>'Matriz de evaluación'!E49</f>
        <v>0</v>
      </c>
      <c r="H41" s="65">
        <v>6</v>
      </c>
    </row>
    <row r="42" spans="6:8" ht="28.5" x14ac:dyDescent="0.45">
      <c r="F42" s="64" t="s">
        <v>139</v>
      </c>
      <c r="G42" s="42" t="e">
        <f>AVERAGE('Matriz de evaluación'!E50:E52)</f>
        <v>#DIV/0!</v>
      </c>
      <c r="H42" s="65">
        <v>7</v>
      </c>
    </row>
    <row r="43" spans="6:8" ht="28.5" x14ac:dyDescent="0.45">
      <c r="F43" s="64" t="s">
        <v>140</v>
      </c>
      <c r="G43" s="42">
        <f>'Matriz de evaluación'!E53</f>
        <v>0</v>
      </c>
      <c r="H43" s="65">
        <v>7</v>
      </c>
    </row>
    <row r="44" spans="6:8" ht="28.5" x14ac:dyDescent="0.45">
      <c r="F44" s="64" t="s">
        <v>141</v>
      </c>
      <c r="G44" s="42">
        <f>'Matriz de evaluación'!E54</f>
        <v>0</v>
      </c>
      <c r="H44" s="65">
        <v>8</v>
      </c>
    </row>
    <row r="45" spans="6:8" ht="28.5" x14ac:dyDescent="0.45">
      <c r="F45" s="64" t="s">
        <v>142</v>
      </c>
      <c r="G45" s="42">
        <f>'Matriz de evaluación'!E55</f>
        <v>0</v>
      </c>
      <c r="H45" s="65">
        <v>8</v>
      </c>
    </row>
    <row r="46" spans="6:8" ht="28.5" x14ac:dyDescent="0.45">
      <c r="F46" s="64" t="s">
        <v>143</v>
      </c>
      <c r="G46" s="42">
        <f>'Matriz de evaluación'!E56</f>
        <v>0</v>
      </c>
      <c r="H46" s="65">
        <v>8</v>
      </c>
    </row>
    <row r="47" spans="6:8" ht="28.5" x14ac:dyDescent="0.45">
      <c r="F47" s="64" t="s">
        <v>144</v>
      </c>
      <c r="G47" s="42">
        <f>'Matriz de evaluación'!E57</f>
        <v>0</v>
      </c>
      <c r="H47" s="65">
        <v>8</v>
      </c>
    </row>
    <row r="48" spans="6:8" ht="28.5" x14ac:dyDescent="0.45">
      <c r="F48" s="64" t="s">
        <v>145</v>
      </c>
      <c r="G48" s="42" t="e">
        <f>AVERAGE('Matriz de evaluación'!E58:E59)</f>
        <v>#DIV/0!</v>
      </c>
      <c r="H48" s="65">
        <v>9</v>
      </c>
    </row>
    <row r="49" spans="6:8" ht="28.5" x14ac:dyDescent="0.45">
      <c r="F49" s="64" t="s">
        <v>146</v>
      </c>
      <c r="G49" s="42">
        <f>'Matriz de evaluación'!E60</f>
        <v>0</v>
      </c>
      <c r="H49" s="65">
        <v>9</v>
      </c>
    </row>
    <row r="50" spans="6:8" ht="28.5" x14ac:dyDescent="0.45">
      <c r="F50" s="64" t="s">
        <v>147</v>
      </c>
      <c r="G50" s="42">
        <f>'Matriz de evaluación'!E61</f>
        <v>0</v>
      </c>
      <c r="H50" s="65">
        <v>9</v>
      </c>
    </row>
    <row r="51" spans="6:8" ht="28.5" x14ac:dyDescent="0.45">
      <c r="F51" s="64" t="s">
        <v>148</v>
      </c>
      <c r="G51" s="42">
        <f>'Matriz de evaluación'!E62</f>
        <v>0</v>
      </c>
      <c r="H51" s="65">
        <v>10</v>
      </c>
    </row>
    <row r="52" spans="6:8" ht="28.5" x14ac:dyDescent="0.45">
      <c r="F52" s="64" t="s">
        <v>149</v>
      </c>
      <c r="G52" s="42" t="e">
        <f>AVERAGE('Matriz de evaluación'!E63:E64)</f>
        <v>#DIV/0!</v>
      </c>
      <c r="H52" s="65">
        <v>10</v>
      </c>
    </row>
    <row r="53" spans="6:8" ht="28.5" x14ac:dyDescent="0.45">
      <c r="F53" s="64" t="s">
        <v>150</v>
      </c>
      <c r="G53" s="42">
        <f>'Matriz de evaluación'!E65</f>
        <v>0</v>
      </c>
      <c r="H53" s="65">
        <v>10</v>
      </c>
    </row>
    <row r="54" spans="6:8" ht="28.5" x14ac:dyDescent="0.45">
      <c r="F54" s="64" t="s">
        <v>151</v>
      </c>
      <c r="G54" s="42">
        <f>'Matriz de evaluación'!E66</f>
        <v>0</v>
      </c>
      <c r="H54" s="65">
        <v>10</v>
      </c>
    </row>
    <row r="55" spans="6:8" ht="28.5" x14ac:dyDescent="0.45">
      <c r="F55" s="64" t="s">
        <v>152</v>
      </c>
      <c r="G55" s="42">
        <f>'Matriz de evaluación'!E67</f>
        <v>0</v>
      </c>
      <c r="H55" s="65">
        <v>11</v>
      </c>
    </row>
    <row r="56" spans="6:8" ht="28.5" x14ac:dyDescent="0.45">
      <c r="F56" s="64" t="s">
        <v>153</v>
      </c>
      <c r="G56" s="42">
        <f>'Matriz de evaluación'!E68</f>
        <v>0</v>
      </c>
      <c r="H56" s="65">
        <v>11</v>
      </c>
    </row>
    <row r="57" spans="6:8" ht="28.5" x14ac:dyDescent="0.45">
      <c r="F57" s="64" t="s">
        <v>154</v>
      </c>
      <c r="G57" s="42">
        <f>'Matriz de evaluación'!E69</f>
        <v>0</v>
      </c>
      <c r="H57" s="65">
        <v>11</v>
      </c>
    </row>
    <row r="58" spans="6:8" ht="28.5" x14ac:dyDescent="0.45">
      <c r="F58" s="64" t="s">
        <v>155</v>
      </c>
      <c r="G58" s="42">
        <f>'Matriz de evaluación'!E70</f>
        <v>0</v>
      </c>
      <c r="H58" s="65">
        <v>11</v>
      </c>
    </row>
    <row r="59" spans="6:8" ht="28.5" x14ac:dyDescent="0.45">
      <c r="F59" s="64" t="s">
        <v>156</v>
      </c>
      <c r="G59" s="42" t="e">
        <f>AVERAGE('Matriz de evaluación'!E70:E71)</f>
        <v>#DIV/0!</v>
      </c>
      <c r="H59" s="65">
        <v>12</v>
      </c>
    </row>
    <row r="60" spans="6:8" ht="28.5" x14ac:dyDescent="0.45">
      <c r="F60" s="64" t="s">
        <v>157</v>
      </c>
      <c r="G60" s="42">
        <f>'Matriz de evaluación'!E72</f>
        <v>0</v>
      </c>
      <c r="H60" s="65">
        <v>12</v>
      </c>
    </row>
    <row r="61" spans="6:8" ht="29.25" thickBot="1" x14ac:dyDescent="0.5">
      <c r="F61" s="66" t="s">
        <v>158</v>
      </c>
      <c r="G61" s="60">
        <f>'Matriz de evaluación'!E73</f>
        <v>0</v>
      </c>
      <c r="H61" s="67">
        <v>12</v>
      </c>
    </row>
  </sheetData>
  <sheetProtection password="C8FD" sheet="1" objects="1" scenarios="1"/>
  <conditionalFormatting sqref="C3:C15 G5:G6 G17:G61 G10:G13">
    <cfRule type="cellIs" dxfId="6" priority="27" operator="between">
      <formula>2.5</formula>
      <formula>3</formula>
    </cfRule>
    <cfRule type="cellIs" dxfId="5" priority="28" operator="between">
      <formula>1.5</formula>
      <formula>2.4999999</formula>
    </cfRule>
    <cfRule type="cellIs" dxfId="4" priority="29" operator="between">
      <formula>0.5</formula>
      <formula>1.49999</formula>
    </cfRule>
    <cfRule type="cellIs" dxfId="3" priority="30" operator="between">
      <formula>0</formula>
      <formula>0.499999</formula>
    </cfRule>
  </conditionalFormatting>
  <conditionalFormatting sqref="G5:G6 G17:G61 G10:G13">
    <cfRule type="cellIs" dxfId="2" priority="20" stopIfTrue="1" operator="lessThan">
      <formula>0.49999</formula>
    </cfRule>
    <cfRule type="cellIs" dxfId="1" priority="21" stopIfTrue="1" operator="between">
      <formula>0.5</formula>
      <formula>1.49999</formula>
    </cfRule>
    <cfRule type="cellIs" dxfId="0" priority="22" stopIfTrue="1" operator="between">
      <formula>1.5</formula>
      <formula>2.49999</formula>
    </cfRule>
  </conditionalFormatting>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D6"/>
  <sheetViews>
    <sheetView windowProtection="1" showGridLines="0" showRowColHeaders="0" workbookViewId="0">
      <selection activeCell="D13" sqref="D13"/>
    </sheetView>
  </sheetViews>
  <sheetFormatPr baseColWidth="10" defaultRowHeight="15" x14ac:dyDescent="0.25"/>
  <cols>
    <col min="1" max="1" width="4.85546875" customWidth="1"/>
    <col min="2" max="2" width="28.85546875" customWidth="1"/>
    <col min="3" max="3" width="22.28515625" customWidth="1"/>
    <col min="4" max="4" width="18.140625" customWidth="1"/>
  </cols>
  <sheetData>
    <row r="1" spans="2:4" ht="32.25" thickBot="1" x14ac:dyDescent="0.3">
      <c r="B1" s="80" t="s">
        <v>159</v>
      </c>
      <c r="C1" s="81" t="s">
        <v>161</v>
      </c>
      <c r="D1" s="82" t="s">
        <v>160</v>
      </c>
    </row>
    <row r="2" spans="2:4" ht="60" x14ac:dyDescent="0.25">
      <c r="B2" s="77" t="s">
        <v>163</v>
      </c>
      <c r="C2" s="78" t="s">
        <v>171</v>
      </c>
      <c r="D2" s="79" t="e">
        <f>AVERAGE(Resultados!G17:G21,Resultados!G31,Resultados!G33,Resultados!G39,Resultados!G55:G57)/3</f>
        <v>#DIV/0!</v>
      </c>
    </row>
    <row r="3" spans="2:4" ht="30" x14ac:dyDescent="0.25">
      <c r="B3" s="72" t="s">
        <v>164</v>
      </c>
      <c r="C3" s="71" t="s">
        <v>170</v>
      </c>
      <c r="D3" s="73" t="e">
        <f>AVERAGE(Resultados!G35,Resultados!G41,Resultados!G50)/3</f>
        <v>#DIV/0!</v>
      </c>
    </row>
    <row r="4" spans="2:4" ht="28.5" x14ac:dyDescent="0.25">
      <c r="B4" s="72" t="s">
        <v>165</v>
      </c>
      <c r="C4" s="71" t="s">
        <v>169</v>
      </c>
      <c r="D4" s="73" t="e">
        <f>AVERAGE(Resultados!G28:G30,Resultados!G32,Resultados!G56)/3</f>
        <v>#DIV/0!</v>
      </c>
    </row>
    <row r="5" spans="2:4" ht="30" x14ac:dyDescent="0.25">
      <c r="B5" s="72" t="s">
        <v>166</v>
      </c>
      <c r="C5" s="71" t="s">
        <v>168</v>
      </c>
      <c r="D5" s="73" t="e">
        <f>AVERAGE(Resultados!G25:G27,Resultados!G36:G37,Resultados!G42,Resultados!G49)/3</f>
        <v>#DIV/0!</v>
      </c>
    </row>
    <row r="6" spans="2:4" ht="60.75" thickBot="1" x14ac:dyDescent="0.3">
      <c r="B6" s="74" t="s">
        <v>167</v>
      </c>
      <c r="C6" s="75" t="s">
        <v>162</v>
      </c>
      <c r="D6" s="76" t="e">
        <f>AVERAGE(Resultados!G22:G24,Resultados!G34,Resultados!G37,Resultados!G38,Resultados!G40,Resultados!G42:G48,Resultados!G51,Resultados!G54:G55)/3</f>
        <v>#DIV/0!</v>
      </c>
    </row>
  </sheetData>
  <sheetProtection password="C8FD"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windowProtection="1" showGridLines="0" showRowColHeaders="0" tabSelected="1" zoomScale="70" zoomScaleNormal="70" workbookViewId="0">
      <selection activeCell="U7" sqref="U7"/>
    </sheetView>
  </sheetViews>
  <sheetFormatPr baseColWidth="10" defaultRowHeight="15" x14ac:dyDescent="0.25"/>
  <sheetData/>
  <sheetProtection password="C8FD" sheet="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Portada</vt:lpstr>
      <vt:lpstr>Matriz de evaluación</vt:lpstr>
      <vt:lpstr>Resultados</vt:lpstr>
      <vt:lpstr>Pasos de la UICN</vt:lpstr>
      <vt:lpstr>Gráficos</vt:lpstr>
      <vt:lpstr>'Matriz de evaluación'!_ftnref1</vt:lpstr>
      <vt:lpstr>'Matriz de evaluación'!_ftnref2</vt:lpstr>
      <vt:lpstr>'Matriz de evaluación'!_ftnref3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Stanley Arguedas</dc:creator>
  <cp:lastModifiedBy>Tania Moreno</cp:lastModifiedBy>
  <dcterms:created xsi:type="dcterms:W3CDTF">2011-02-09T20:12:16Z</dcterms:created>
  <dcterms:modified xsi:type="dcterms:W3CDTF">2013-06-10T16:53:40Z</dcterms:modified>
</cp:coreProperties>
</file>