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s Documentos\Dropbox\Dropbox\UCI\Programa MAP\Programa MAP 2015\Seminario PFG\"/>
    </mc:Choice>
  </mc:AlternateContent>
  <bookViews>
    <workbookView xWindow="0" yWindow="0" windowWidth="23040" windowHeight="9396" activeTab="5"/>
  </bookViews>
  <sheets>
    <sheet name="RevCharter y generalidades" sheetId="1" r:id="rId1"/>
    <sheet name="Charter-EDT" sheetId="2" r:id="rId2"/>
    <sheet name="Introd-cronog" sheetId="3" r:id="rId3"/>
    <sheet name="MT" sheetId="4" r:id="rId4"/>
    <sheet name="MM" sheetId="5" r:id="rId5"/>
    <sheet name="Entrega final"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1" l="1"/>
  <c r="A55" i="1" s="1"/>
  <c r="A56" i="1" s="1"/>
  <c r="A57" i="1" s="1"/>
  <c r="A35" i="1"/>
  <c r="A36" i="1" s="1"/>
  <c r="A37" i="1" s="1"/>
  <c r="A38" i="1" s="1"/>
  <c r="A39" i="1" s="1"/>
  <c r="A40" i="1" s="1"/>
  <c r="A41" i="1" s="1"/>
  <c r="A42" i="1" s="1"/>
  <c r="A43" i="1" s="1"/>
  <c r="A44" i="1" s="1"/>
  <c r="A45" i="1" s="1"/>
  <c r="A46" i="1" s="1"/>
  <c r="A47" i="1" s="1"/>
  <c r="A48" i="1" s="1"/>
  <c r="A49" i="1" s="1"/>
  <c r="A50" i="1" s="1"/>
  <c r="A51" i="1" s="1"/>
  <c r="A52" i="1" s="1"/>
  <c r="A53" i="1" s="1"/>
  <c r="A34" i="1"/>
  <c r="A12" i="6"/>
  <c r="A13" i="6" s="1"/>
  <c r="A14" i="6" s="1"/>
  <c r="A15" i="6" s="1"/>
  <c r="A17" i="6" s="1"/>
  <c r="A19" i="6" s="1"/>
  <c r="A20" i="6" s="1"/>
  <c r="A21" i="6" s="1"/>
  <c r="A22" i="6" s="1"/>
  <c r="A24" i="6" s="1"/>
  <c r="A25" i="6" s="1"/>
  <c r="A26" i="6" s="1"/>
  <c r="A27" i="6" s="1"/>
  <c r="A28" i="6" s="1"/>
  <c r="A29" i="6" s="1"/>
  <c r="A11" i="6"/>
  <c r="A64" i="5"/>
  <c r="A65" i="5" s="1"/>
  <c r="A66" i="5" s="1"/>
  <c r="A67" i="5" s="1"/>
  <c r="A43" i="5"/>
  <c r="A44" i="5" s="1"/>
  <c r="A45" i="5" s="1"/>
  <c r="A60" i="5"/>
  <c r="A56" i="5"/>
  <c r="A57" i="5" s="1"/>
  <c r="A58" i="5" s="1"/>
  <c r="A59" i="5" s="1"/>
  <c r="A51" i="5"/>
  <c r="A52" i="5" s="1"/>
  <c r="A50" i="5"/>
  <c r="A49" i="5"/>
  <c r="A40" i="5"/>
  <c r="A41" i="5" s="1"/>
  <c r="A42" i="5" s="1"/>
  <c r="A28" i="5"/>
  <c r="A29" i="5"/>
  <c r="A30" i="5" s="1"/>
  <c r="A32" i="5" s="1"/>
  <c r="D17" i="6"/>
  <c r="D15" i="6"/>
  <c r="D31" i="6" s="1"/>
  <c r="C31" i="6"/>
  <c r="D29" i="6"/>
  <c r="D22" i="6"/>
  <c r="C71" i="5"/>
  <c r="C68" i="5"/>
  <c r="C61" i="5"/>
  <c r="C53" i="5"/>
  <c r="C46" i="5"/>
  <c r="C37" i="5"/>
  <c r="C53" i="4"/>
  <c r="C51" i="4"/>
  <c r="C42" i="4"/>
  <c r="C32" i="4"/>
  <c r="A45" i="4"/>
  <c r="A46" i="4" s="1"/>
  <c r="A47" i="4" s="1"/>
  <c r="A48" i="4" s="1"/>
  <c r="A49" i="4" s="1"/>
  <c r="A50" i="4" s="1"/>
  <c r="A35" i="4"/>
  <c r="A36" i="4" s="1"/>
  <c r="A37" i="4" s="1"/>
  <c r="A38" i="4" s="1"/>
  <c r="A39" i="4" s="1"/>
  <c r="A40" i="4" s="1"/>
  <c r="A41" i="4" s="1"/>
  <c r="A6" i="1"/>
  <c r="A7" i="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5" i="1"/>
  <c r="A25" i="3"/>
  <c r="A15" i="3"/>
  <c r="A16" i="3"/>
  <c r="A17" i="3"/>
  <c r="A39" i="2"/>
  <c r="A40" i="2" s="1"/>
  <c r="A41" i="2" s="1"/>
  <c r="A35" i="2"/>
  <c r="A36" i="2" s="1"/>
  <c r="A37" i="2" s="1"/>
  <c r="A38" i="2" s="1"/>
  <c r="C42" i="2"/>
  <c r="A33" i="5" l="1"/>
  <c r="A34" i="5" s="1"/>
  <c r="A35" i="5" s="1"/>
  <c r="A36" i="5" s="1"/>
  <c r="A11" i="5"/>
  <c r="A12" i="5" s="1"/>
  <c r="A13" i="5" s="1"/>
  <c r="A14" i="5" s="1"/>
  <c r="A15" i="5" s="1"/>
  <c r="A16" i="5" s="1"/>
  <c r="A17" i="5" s="1"/>
  <c r="A18" i="5" s="1"/>
  <c r="A19" i="5" s="1"/>
  <c r="A20" i="5" s="1"/>
  <c r="A11" i="4"/>
  <c r="A12" i="4" s="1"/>
  <c r="A13" i="4" s="1"/>
  <c r="A14" i="4" s="1"/>
  <c r="A15" i="4" s="1"/>
  <c r="A16" i="4" s="1"/>
  <c r="A17" i="4" s="1"/>
  <c r="A18" i="4" s="1"/>
  <c r="A19" i="4" s="1"/>
  <c r="A20" i="4" s="1"/>
  <c r="A21" i="4" s="1"/>
  <c r="A22" i="4" s="1"/>
  <c r="A23" i="4" s="1"/>
  <c r="A24" i="4" s="1"/>
  <c r="A28" i="2"/>
  <c r="A29" i="2" s="1"/>
  <c r="A30" i="2" s="1"/>
  <c r="A31" i="2" s="1"/>
  <c r="A27" i="4"/>
  <c r="A28" i="4" s="1"/>
  <c r="A29" i="4" s="1"/>
  <c r="A30" i="4" s="1"/>
  <c r="A31" i="4" s="1"/>
  <c r="C32" i="2"/>
  <c r="C26" i="3" l="1"/>
  <c r="C18" i="3"/>
  <c r="A20" i="3"/>
  <c r="A21" i="3" s="1"/>
  <c r="A22" i="3" s="1"/>
  <c r="A23" i="3" s="1"/>
  <c r="A24" i="3" s="1"/>
  <c r="A10" i="3"/>
  <c r="A11" i="3" s="1"/>
  <c r="A12" i="3" s="1"/>
  <c r="A13" i="3" s="1"/>
  <c r="A14" i="3" s="1"/>
  <c r="C25" i="2" l="1"/>
  <c r="A11" i="2"/>
  <c r="A12" i="2" s="1"/>
  <c r="A13" i="2" s="1"/>
  <c r="A14" i="2" s="1"/>
  <c r="A15" i="2" s="1"/>
  <c r="A16" i="2" s="1"/>
  <c r="A17" i="2" s="1"/>
  <c r="A18" i="2" s="1"/>
  <c r="A19" i="2" s="1"/>
  <c r="A20" i="2" s="1"/>
  <c r="A21" i="2" s="1"/>
  <c r="A22" i="2" s="1"/>
  <c r="A23" i="2" s="1"/>
  <c r="A24" i="2" s="1"/>
</calcChain>
</file>

<file path=xl/sharedStrings.xml><?xml version="1.0" encoding="utf-8"?>
<sst xmlns="http://schemas.openxmlformats.org/spreadsheetml/2006/main" count="277" uniqueCount="222">
  <si>
    <t>Formulario de revisión de charter de PFG</t>
  </si>
  <si>
    <t>Un plan de proyecto es una descripción de qué se debe hacer</t>
  </si>
  <si>
    <t>Una guía es una propuesta detallada de qué y cómo hacer las cosas, e incluye un ejemplo de aplicación.</t>
  </si>
  <si>
    <t>Una metodología es un conjunto de prácticas, técnicas, procedimientos y normas usadas para quienes trabajan en una disciplina. Debe ser eficiente y sistemática, y permitir un enfoque para abarcar un problema en su totalidad.</t>
  </si>
  <si>
    <t>Objetivo general explicando qué y para qué, claramente definido</t>
  </si>
  <si>
    <t>Objetivos específicos explicando qué y para qué, claramente definidos y alineados con el general</t>
  </si>
  <si>
    <t>Justificación/propósito y resultados esperados alineado con objetivos y bien explicados</t>
  </si>
  <si>
    <t>Descripción del producto y entregables de acuerdo con objetivos y claramente explicados</t>
  </si>
  <si>
    <t>Restricciones bien redactadas y alineadas con el proyecto</t>
  </si>
  <si>
    <t>Supuestos bien redactados y alineados con el proyecto</t>
  </si>
  <si>
    <t>Riesgos preliminares bien redactados y alineados con el proyecto</t>
  </si>
  <si>
    <t>Presupuesto acorde con el PFG y explicado</t>
  </si>
  <si>
    <t>Información histórica relevante con buena redacción y alineada con el proyecto</t>
  </si>
  <si>
    <t>Grupos de interés bien definidos</t>
  </si>
  <si>
    <t>Nombre del proyecto alineado con el resto del documento</t>
  </si>
  <si>
    <t>Rúbrica del charter</t>
  </si>
  <si>
    <t>Fechas en intervalo de SG y fin tutoría</t>
  </si>
  <si>
    <t>Total</t>
  </si>
  <si>
    <t>Rúbrica del EDT</t>
  </si>
  <si>
    <t>Cuentas de control y paquetes de trabajo detallados</t>
  </si>
  <si>
    <t>Alineado con el PFG y tutoría según presentación semana 1</t>
  </si>
  <si>
    <t>Definición de hitos de acuerdo con objetivos y entregables</t>
  </si>
  <si>
    <t>Rúbrica Introducción</t>
  </si>
  <si>
    <t>Antecedentes</t>
  </si>
  <si>
    <t>Problemática u oportunidad</t>
  </si>
  <si>
    <t>Justificación</t>
  </si>
  <si>
    <t>Objetivo General</t>
  </si>
  <si>
    <t>Objetivos Específicos</t>
  </si>
  <si>
    <t>Rúbrica cronograma</t>
  </si>
  <si>
    <t>Muestra códigos EDT</t>
  </si>
  <si>
    <t>Claridad en las explicaciones y relación con objetivos</t>
  </si>
  <si>
    <t>Uso de buenas prácticas para cronogramas</t>
  </si>
  <si>
    <t>explica claramente, es comprensible y autosuficiente, usa referencias bibliográficas</t>
  </si>
  <si>
    <t>justifica correctamente, está alineado con la problemática, explica más allá de la problemática</t>
  </si>
  <si>
    <t>su redacción es correcta: qué y para qué, está relacionado con el objetivo general, están numerados, están descritos de forma coherente y en orden cronológico</t>
  </si>
  <si>
    <t>respeta apropiadamente las normas gramaticales, se interesa por no incurrir en faltas ortográficas, se nota que revisó lo que escribió, hay continuidad en las ideas, hace citas bibiográficas y las referencia debidamente.</t>
  </si>
  <si>
    <t>sus explicaciones son consistente con la temática del PFG, se apoya en bibliografía adicional, usa las normas APA para las citas y referencias bibliográficas, hay alineamiento con la problemática y con los objetivos, sus explicaciones son consecuentes con la problemática, justifica cuando se desvía del tema.</t>
  </si>
  <si>
    <t>Muestra Hitos, al menos 2</t>
  </si>
  <si>
    <t>Estructura y nombres de acuerdo al estándar</t>
  </si>
  <si>
    <t>Usa los códigos EDT correctamente</t>
  </si>
  <si>
    <t>es claro y consistente con cuerpo del charter, usa sustantivos y adjetivos</t>
  </si>
  <si>
    <t>usa correctamente los grupos de procesos, áreas de conocimiento y define la actividad y sector correctamente</t>
  </si>
  <si>
    <t>las fechas están alineadas con el SG y con el proceso de tutoría completo</t>
  </si>
  <si>
    <t>explica para qué o finalidad</t>
  </si>
  <si>
    <t>los beneficios están alineados con el tema del pfg, no son estratégicos</t>
  </si>
  <si>
    <t>están alinados con el objetivo general, están enfocado al desarrollo del PFG, hay claridad en el enfoque hacia el plan de proyecto, generan productos entregables, no son estratégicos, su redacción es correcta</t>
  </si>
  <si>
    <t>es clara, pone nombres de productos entregables y explicación de en qué consisten, están alineados con los objetivos</t>
  </si>
  <si>
    <t>alineados con el PFG y no con la ejecución del proyecto, redactados de forma clara y directa</t>
  </si>
  <si>
    <t>los riesgos están redactados de forma correcta y no son generales, explica los efectos en el PFG</t>
  </si>
  <si>
    <t>está alineado con los principales hitos</t>
  </si>
  <si>
    <t>claridad en la definición de hitos, considera los principales eventos del SG y de la tutoría</t>
  </si>
  <si>
    <t>breve información histórica alineada con el proyecto y con la necesidad del PFG</t>
  </si>
  <si>
    <t>explica claramente, es comprensible y autosuficiente, usa referencias bibliográficas, introduce la problemática</t>
  </si>
  <si>
    <t>Realiza citas y referencias bibliográficas según APA</t>
  </si>
  <si>
    <t>Usa cuadros y figuras para ilustrar, hace referencias a ellos y los explica</t>
  </si>
  <si>
    <t>Presenta la numeración y referencia bibliográfica de los cuadros y de las figuras correctamente</t>
  </si>
  <si>
    <t>Marco Institucional</t>
  </si>
  <si>
    <t>Cuadros son numerados y nombrados en la parte superior</t>
  </si>
  <si>
    <t>Figuras son numeradas y nombradas en la parte inferior</t>
  </si>
  <si>
    <t>Su redacción es fluida, consistente y consecuente con la temática del PFG</t>
  </si>
  <si>
    <t>Debe ser diferente a los Antecedentes expuestos en la Introducción</t>
  </si>
  <si>
    <t>Todo está debidamente numerado, uso de títulos y negrita según la guia consolidada del PFG</t>
  </si>
  <si>
    <t>Generalidades</t>
  </si>
  <si>
    <t>Teoría de AP</t>
  </si>
  <si>
    <t>Hace introducción, explica de qué se trata y describe brevemente su importancia y contenido</t>
  </si>
  <si>
    <t>Define qué es la Administración de proyectos de acuerdo con varios autores</t>
  </si>
  <si>
    <t>Define qué es proyecto de acuerdo con varios autores, pone ejemplos</t>
  </si>
  <si>
    <t>Explica cuáles areas de conocimiento no va a desarrollar en su PFG, justifica adecuadamente</t>
  </si>
  <si>
    <t>Otra teoría propia del tema de interés</t>
  </si>
  <si>
    <t>Se apoya en bibliografía adicional y hace las citas y referencias de acuerdo con las normas APA</t>
  </si>
  <si>
    <t>Ilustra con cuadros y figuras y es amplio en sus explicaciones</t>
  </si>
  <si>
    <t>Desarrolla varios apartados relacionados con otra teoría del tema de interés ampliamente</t>
  </si>
  <si>
    <t>usa sustantivos no verbos, la estructura es correcta según el estándar del WBS</t>
  </si>
  <si>
    <t>sigue el ejemplo aportado en el curso, sus adiciones están alineadas con el fin del curso y tutoría</t>
  </si>
  <si>
    <t>hay consecuencia o alineamiento</t>
  </si>
  <si>
    <t>los códigos corresponden a lo que dicta el PMBOK y el estándar</t>
  </si>
  <si>
    <t>Hace introducción a cada título, explica qué es y describe brevemente su contenido</t>
  </si>
  <si>
    <t>Los títulos están alineados a la izquierda y en negrita</t>
  </si>
  <si>
    <t>Usa el mismo tipo de letra en todo el trabajo</t>
  </si>
  <si>
    <t>Describe los grupos de procesos y los procesos en la AP de acuerdo con el PMBOK, ilustra</t>
  </si>
  <si>
    <t>Describe y explica brevemente las áreas de conocimiento de la AP, ilustra</t>
  </si>
  <si>
    <t>Usa bibliografía adicional para documentar de forma amplia</t>
  </si>
  <si>
    <t>Misión y Visión, explica la finalidad y su proyección a la comunidad y a la industria</t>
  </si>
  <si>
    <t>Hace explicaciones con sus propias palabras más que copias textuales de su bibliografía</t>
  </si>
  <si>
    <t>Es organizado presentando los títulos con orden lógico y alineados con la temática</t>
  </si>
  <si>
    <t>Introducción y cronograma</t>
  </si>
  <si>
    <t>Está presentado de acuerdo con la guía consolidada del PFG, respetando aspectos de forma y fondo, y es parte integral de la misma guía consolidada</t>
  </si>
  <si>
    <t>Estructura organizativa, está relacionada con el proyecto, explica brevemente su funcionabilidad y su relación con el proyecto, hace diferencia entre la general de la institucion y la particular del proyecto o del departamento patrocinador.</t>
  </si>
  <si>
    <t>Marco Teórico</t>
  </si>
  <si>
    <t>Marco Metodológico</t>
  </si>
  <si>
    <t>Es investigativo y no solo se queda con el PMBOK y bibliografía básica del curso y de la Maestría</t>
  </si>
  <si>
    <t>Usa cuadros según la guía consolidada del PFG, hace referencias a ellos y los explica</t>
  </si>
  <si>
    <t>Presenta la numeración y referencia bibliográfica de los cuadros correctamente</t>
  </si>
  <si>
    <t>Fuentes de información</t>
  </si>
  <si>
    <t>Fuentes primarias</t>
  </si>
  <si>
    <t>Fuentes secundarias</t>
  </si>
  <si>
    <t>Métodos de investigación</t>
  </si>
  <si>
    <t>Herramientas</t>
  </si>
  <si>
    <t>Supuestos y restricciones</t>
  </si>
  <si>
    <t>Entregables</t>
  </si>
  <si>
    <t>Explica qué son las fuentes de información, hace citas de acuerdo con APA</t>
  </si>
  <si>
    <t>Comprende claramente cuáles son las fuentes primarias</t>
  </si>
  <si>
    <t>Enumera y explica sus fuentes primarias y la relación con el tema del PFG</t>
  </si>
  <si>
    <t>Enumera y explica sus fuentes secundarias y la relación con el tema del PFG</t>
  </si>
  <si>
    <t>Comprende claramente cuáles son las fuentes secundarias</t>
  </si>
  <si>
    <t>Es claro en la justificación del uso de las fuentes de información en cada objetivo</t>
  </si>
  <si>
    <t>Explica qué son los métodos de investigación, hace citas de acuerdo con APA</t>
  </si>
  <si>
    <t>Usa bibliografía adicional a la del curso, denota investigación</t>
  </si>
  <si>
    <t>Presenta el cuadro resumen debidamente nombrado y numerado, con los objetivos numerados y sus respectivas fuentes de información, inidca la fuente del cuadro</t>
  </si>
  <si>
    <t>Aplica correctamente el método de investigación al relacionarlo con el objetivo</t>
  </si>
  <si>
    <t>Calidad de redacción, referencias, ortografía, redacción en tercera persona o impersonal</t>
  </si>
  <si>
    <t>Explica qué son las fuentes de información primarias, hace citas de acuerdo con APA</t>
  </si>
  <si>
    <t>Explica qué son las fuentes de información secundarias, hace citas de acuerdo con APA</t>
  </si>
  <si>
    <t>Explica claramente cada uno de los métodos de investigación que usa en su PFG, hace citas según APA, justifica el uso en su PFG.</t>
  </si>
  <si>
    <t>Presenta el cuadro resumen debidamente nombrado y numerado, con los objetivos numerados y sus respectivos métodos de investigación, indica la fuente del cuadro</t>
  </si>
  <si>
    <t>Explica claramente cómo aplicó el método de investigación en el objetivo relacionado</t>
  </si>
  <si>
    <t>Explica qué son las herramientas, su relación con el PFG y usa citas según APA</t>
  </si>
  <si>
    <t>Describe las herramientas que usó en el PFG y explica en qué consiste cada una de ellas</t>
  </si>
  <si>
    <t>Presenta el cuadro resumen debidamente nombrado y numerado, con los objetivos numerados y sus respectivas herramientas, indica la fuente del cuadro</t>
  </si>
  <si>
    <t>Exlpica qué son los supuestos y las restricciones, su relación con el PFG y usa citas según APA</t>
  </si>
  <si>
    <t>Presenta el cuadro resumen debidamente nombrado y numerado, con los objetivos numerados y sus respectivos supuestos y restricciones, indica la fuente del cuadro</t>
  </si>
  <si>
    <t>Los supuestos y las restricciones están alineados con el charter, tienen redacción clara y con sentido</t>
  </si>
  <si>
    <t>Exlpica qué son los entregables, su relación con el PFG y usa citas según APA</t>
  </si>
  <si>
    <t>Presenta el cuadro resumen debidamente nombrado y numerado, con los objetivos numerados y sus respectivos entregables, indica la fuente del cuadro</t>
  </si>
  <si>
    <t>los entregables tienen una breve descripción de su contenido</t>
  </si>
  <si>
    <t>Presenta portada, hoja de aprobación, dedicatoria, agradecimientos</t>
  </si>
  <si>
    <t>Índice de contenido, de figuras, de cuadros, de acrónimos</t>
  </si>
  <si>
    <t>Resumen ejecutivo no excede de 1 página y 1/4 de página, dejando espacio para resumen de conclusiones y de recomendaciones</t>
  </si>
  <si>
    <t>Indica las fuentes en el índice de figuras y cuadros</t>
  </si>
  <si>
    <t>Los acrónimos están ordenados alfabéticamente</t>
  </si>
  <si>
    <t>Numeración en romanos en el centro inferior de las páginas desde la segunda página hasta el resumen ejecutivo</t>
  </si>
  <si>
    <t>Numeración arábiga en la esquina superior derecha de las páginas a partir de la Introducción</t>
  </si>
  <si>
    <t>Resumen ejecutivo redactado en tiempo pasado, a espacio sencillo, objetivos separados por comas.</t>
  </si>
  <si>
    <t>Resumen ejecutivo contiene resumen de antecedentes, problemática, justificación según la guía consolidada del PFG</t>
  </si>
  <si>
    <t>Resumen ejecutivo contiene los objetivos indicados en el charter, resume la metodología usada</t>
  </si>
  <si>
    <t>La bibliografía está en orden alfabético y según las normas APA</t>
  </si>
  <si>
    <t>Cada referencia bibliográfica tiene sangría en la primera línea</t>
  </si>
  <si>
    <t>Hay bibliografía adicional a la de la Maestría</t>
  </si>
  <si>
    <t>Están los anexos Acta del PFG, EDT del PFG y cronograma del PFG</t>
  </si>
  <si>
    <t>Están hechas todas las correcciones anteriores</t>
  </si>
  <si>
    <t>Resalta con amarillo todas las correcciones de la revisión anterior</t>
  </si>
  <si>
    <t>Resalta con amarillo todas las correcciones de la revisión preliminar</t>
  </si>
  <si>
    <t>Si no cumple estos requisitos, se devuelve el trabajo y se penaliza con un 20% en la segunda entrega</t>
  </si>
  <si>
    <r>
      <t xml:space="preserve">Explicar el </t>
    </r>
    <r>
      <rPr>
        <i/>
        <sz val="11"/>
        <color theme="1"/>
        <rFont val="Calibri"/>
        <family val="2"/>
        <scheme val="minor"/>
      </rPr>
      <t>qué</t>
    </r>
    <r>
      <rPr>
        <sz val="11"/>
        <color theme="1"/>
        <rFont val="Calibri"/>
        <family val="2"/>
        <scheme val="minor"/>
      </rPr>
      <t xml:space="preserve"> y </t>
    </r>
    <r>
      <rPr>
        <i/>
        <sz val="11"/>
        <color theme="1"/>
        <rFont val="Calibri"/>
        <family val="2"/>
        <scheme val="minor"/>
      </rPr>
      <t>para qué</t>
    </r>
    <r>
      <rPr>
        <sz val="11"/>
        <color theme="1"/>
        <rFont val="Calibri"/>
        <family val="2"/>
        <scheme val="minor"/>
      </rPr>
      <t xml:space="preserve"> del objetivo general.</t>
    </r>
  </si>
  <si>
    <r>
      <t xml:space="preserve">Explicar el </t>
    </r>
    <r>
      <rPr>
        <i/>
        <sz val="11"/>
        <color theme="1"/>
        <rFont val="Calibri"/>
        <family val="2"/>
        <scheme val="minor"/>
      </rPr>
      <t>qué</t>
    </r>
    <r>
      <rPr>
        <sz val="11"/>
        <color theme="1"/>
        <rFont val="Calibri"/>
        <family val="2"/>
        <scheme val="minor"/>
      </rPr>
      <t xml:space="preserve"> y </t>
    </r>
    <r>
      <rPr>
        <i/>
        <sz val="11"/>
        <color theme="1"/>
        <rFont val="Calibri"/>
        <family val="2"/>
        <scheme val="minor"/>
      </rPr>
      <t>para qué</t>
    </r>
    <r>
      <rPr>
        <sz val="11"/>
        <color theme="1"/>
        <rFont val="Calibri"/>
        <family val="2"/>
        <scheme val="minor"/>
      </rPr>
      <t xml:space="preserve"> de los objetivos específicos.</t>
    </r>
  </si>
  <si>
    <t>Riesgos están relacionados con el PFG</t>
  </si>
  <si>
    <t>Supuestos están relacionados con el PFG</t>
  </si>
  <si>
    <t>Restricciones están relacionadas con el PFG</t>
  </si>
  <si>
    <t>Riesgos explican los posibles efectos en el PFG y su redacción es correcta: Si (causa), podría (efecto), impactando (el alcance, el tiempo, el costo, la calidad del proyecto)</t>
  </si>
  <si>
    <t>El presupuesto debe corresponder al PFG, sin embargo, si se conoce, puede indicar el presupuesto del proyecto debidamente explicado.</t>
  </si>
  <si>
    <t>Los hitos están relacionados con el PFG, la tutoría y su aprobación por el comité de tutor y lectores</t>
  </si>
  <si>
    <t>Describe brevemente la historia relevante del proyecto y la importancia del PFG como aporte a resolver la situación.</t>
  </si>
  <si>
    <t>La descripción del producto es clara y está alineada con los objetivos del charter</t>
  </si>
  <si>
    <t>Los entregables están alineados con los objetivos específicos y describen brevemente su contenido</t>
  </si>
  <si>
    <t>Los objetivos específicos están numerados</t>
  </si>
  <si>
    <t>Se describen claramente los involucrados directos e indirectos</t>
  </si>
  <si>
    <t>El documento está en limpio, sin el control de cambios, tachones, comentarios, organizado según la guía consolidada del PFG</t>
  </si>
  <si>
    <t>Están hechas todas las correcciones de la revisión preliminar del charter, si la hubo</t>
  </si>
  <si>
    <t>Usa correctamente las normas APA</t>
  </si>
  <si>
    <t>La bibliografía está alineada con la temática del PFG</t>
  </si>
  <si>
    <t>Las referencias tienen una antigüedad no mayor a 7 años a partir de la fecha de inicio del curso</t>
  </si>
  <si>
    <t>La investigacion aporta al menos 10 documentos adicionales a la bibliografía básica de la Maestría</t>
  </si>
  <si>
    <t>Explica la razón de inclusión de cada documento en la bibliografía</t>
  </si>
  <si>
    <t>Rúbrica Investigación bibliográfica</t>
  </si>
  <si>
    <t>Está ordenada alfabéticamente y como parte integral de la Guía consolidada del PFG</t>
  </si>
  <si>
    <t>Charter, EDT del PFG,  investigación biblográfica</t>
  </si>
  <si>
    <t>define claramente los grupos de involucrados directos e indirectos</t>
  </si>
  <si>
    <t>su redacción es correcta: qué y para qué, está relacionado con el título del PFG, se explica por sí mismo</t>
  </si>
  <si>
    <t>Relacionado con EDT</t>
  </si>
  <si>
    <t>Hecho con MS Project, muestra fechas y relaciones correctas</t>
  </si>
  <si>
    <t>El nombre del PFG es correcto y alineado con la temática:</t>
  </si>
  <si>
    <t>Describe claramente los productos que ofrece la institución patrocinadora</t>
  </si>
  <si>
    <t>Antecedentes de la Institución, explica dónde se realiza la investigación, a qué se dedica, cuál es su aporte a la comunidad y a la industria, es claro y abarca claramente el contexto.</t>
  </si>
  <si>
    <t>Define qué es el ciclo de vida de los proyectos de acuerdo con varios autores, ilustra. Explica el ciclo de vida de los proyectos de su organización</t>
  </si>
  <si>
    <t>La referencias se componen de libros, investigaciones, artículos de especialistas en el tema, no solo páginas web</t>
  </si>
  <si>
    <t>Explica la relación entre otra teoría de interés y la temática de su PFG en cada nuevo apartado</t>
  </si>
  <si>
    <t>Es consistente, fluido y consecuente con la temática de su PFG, abarca la totalidad del sustento de su PFG</t>
  </si>
  <si>
    <t>Total General</t>
  </si>
  <si>
    <t>Resumen Ejecutivo</t>
  </si>
  <si>
    <t>Bibliografía</t>
  </si>
  <si>
    <t>Presentó el charter firmado en formato .doc</t>
  </si>
  <si>
    <t>Todos los títulos del PFG siguen la numeración indicada en la guia consolidada del PFG, títulos en negrita recargados a la izquierda</t>
  </si>
  <si>
    <t>Documento consolidado, resumen ejecutivo, índices, bibliografía final, charter firmado</t>
  </si>
  <si>
    <t>Correcciones finales y documento consolidado</t>
  </si>
  <si>
    <t>Charter firmado en formato .doc</t>
  </si>
  <si>
    <t>Todo el documento debe ser redactado en tercera persona o de forma impersonal</t>
  </si>
  <si>
    <t>Todo el documento debe seguir las indicaciones de la Guía consolidada del PFG en forma y fondo</t>
  </si>
  <si>
    <t>Debe respetarse la numeración de los títulos indicada en la Guía consolidada del PFG</t>
  </si>
  <si>
    <t>Todos los títulos en negrita y alineados a la izquierda</t>
  </si>
  <si>
    <t>Todo el documento con justificación a ambos lados de la página</t>
  </si>
  <si>
    <t>Figuras se nombran y numeran en la parte inferior</t>
  </si>
  <si>
    <t>Cuadros se nombran y numeras en la parte superior</t>
  </si>
  <si>
    <t>Respetar la paginación indicada en la guía consolidada del PFG</t>
  </si>
  <si>
    <t>La primera página no se numera</t>
  </si>
  <si>
    <t>Poner referencias a cada figura y cuadro desde el texto del documento</t>
  </si>
  <si>
    <t>Los Anexos deben ser referenciados claramente y explicados desde el texto del documento</t>
  </si>
  <si>
    <t>Todos los avances deben presentarse dentro del documento guía consolidada del PFG, aunque en principio muchas de sus partes queden en blanco</t>
  </si>
  <si>
    <t>Cada avance debe presentarse en limpio, sin el control de cambios, sin tachones ni comentarios, solo marcando con amarillo los cambios resultados de las correcciones</t>
  </si>
  <si>
    <t>Deben seguirse las indicaciones de las presentaciones de cada unidad en forma y fondo</t>
  </si>
  <si>
    <t>Todos los cuadros y figuras en idioma español, indicando su nombre, numeración y fuente</t>
  </si>
  <si>
    <t>Cada vez que se recibe un documento con correcciones y/o ampliaciones solicitadas por el profesor, es responsabilidad del estudiante hacer una lista de éstas para que no se quede ninguna sin hacer</t>
  </si>
  <si>
    <t>La redacción, ortografía y presentación en forma y fondo de cada avance debe ser hecho con alta calidad, debe haber investigación más allá de la bibliografía vista durante la Maestría</t>
  </si>
  <si>
    <t>Se recomienda usar el corrector ortográfico del MS Word o del procesador de textos que utilice</t>
  </si>
  <si>
    <t>Es recomendable el uso del diccionario</t>
  </si>
  <si>
    <t>Todos los cuadros que se presenten deben ser hechos dentro del mismo documento, no insertados como foto o algo parecido, esto con el fin de poder ser editados en el mismo documento</t>
  </si>
  <si>
    <t>Algunas recomendaciones generales</t>
  </si>
  <si>
    <t>Dar por aceptado, en el Foro correspondiente, el Reglamento de Trabajos Finales de Graduación y Pruebas de Grado, así como valorar que todo PFG es un documento público.</t>
  </si>
  <si>
    <t>Estudiar las normas APA para el uso correcto de las citas y referencias bibliográficas</t>
  </si>
  <si>
    <t>Estudiar los ejemplos de charter</t>
  </si>
  <si>
    <t>Investigar bibliografía adicional a la brindada en la Maestría para enriquecer el PFG con otras perspectivas y mejorar el enfoque</t>
  </si>
  <si>
    <t>La redacción, ortografía y presentación de cada avance debe ser correcta y profesional, el descuido de este punto es causal de no aceptación del avance.</t>
  </si>
  <si>
    <t>Revisar las rúbricas de evaluación de cada avance, las mismas son una guía de cómo será evaluado cada aspecto del avance, aunque no es exhaustiva.</t>
  </si>
  <si>
    <t>Incluir el nombre de la organización cliente o solicitante, ya que el documento es público</t>
  </si>
  <si>
    <t>Plan de proyecto de...</t>
  </si>
  <si>
    <t>Propuesta de diseño de una PMO…</t>
  </si>
  <si>
    <t>Propuesta de guía metodológica de…</t>
  </si>
  <si>
    <t>Propuesta de metodología de…</t>
  </si>
  <si>
    <t>Áreas de conocimiento: incluir las 10 áreas de conocimiento o justificar en nota aparte porqué no incluye algunas. Debe ser suficientemente amplia y clara la explicación del por qué no se incluye alguna área de conocimiento.</t>
  </si>
  <si>
    <t>Grupos de procesos: si se trata de un documento de planificación, los grupos de procesos deben ser Iniciación y Planificación. A menos que se sea específico sobre temas relacionados con otros grupos de procesos.</t>
  </si>
  <si>
    <t xml:space="preserve">Revisar la consistencia entre el nombre del proyecto, el objetivo general y el entregable principal en la EDT.  Los objetivos específicos y entregables de segundo nivel deben estar alineados. </t>
  </si>
  <si>
    <t>La fecha del charter es el intervalo desde el inicio del curso SG hasta la aprobación del PFG</t>
  </si>
  <si>
    <t>Áreas de conocimiento y áreas de aplicación y actividad definidas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</si>
</sst>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0" fillId="0" borderId="0" xfId="0" applyAlignment="1">
      <alignment horizontal="right"/>
    </xf>
    <xf numFmtId="0" fontId="0" fillId="0" borderId="0" xfId="0" applyBorder="1"/>
    <xf numFmtId="0" fontId="0" fillId="0" borderId="0" xfId="0" applyFill="1" applyBorder="1"/>
    <xf numFmtId="0" fontId="2" fillId="0" borderId="0" xfId="0" applyFont="1"/>
    <xf numFmtId="0" fontId="0" fillId="0" borderId="0" xfId="0" applyFont="1"/>
    <xf numFmtId="9" fontId="2" fillId="0" borderId="0" xfId="1" applyFont="1"/>
    <xf numFmtId="0" fontId="2" fillId="0" borderId="0" xfId="0" applyFont="1" applyBorder="1"/>
    <xf numFmtId="9" fontId="2" fillId="0" borderId="0" xfId="1" applyFont="1" applyBorder="1"/>
    <xf numFmtId="0" fontId="2" fillId="0" borderId="0" xfId="0" applyFont="1" applyFill="1" applyBorder="1"/>
    <xf numFmtId="0" fontId="0" fillId="0" borderId="0" xfId="0" applyBorder="1" applyAlignment="1">
      <alignment horizontal="right"/>
    </xf>
    <xf numFmtId="0" fontId="0" fillId="0" borderId="0" xfId="0" applyFill="1" applyBorder="1" applyAlignment="1">
      <alignment wrapText="1"/>
    </xf>
    <xf numFmtId="0" fontId="2" fillId="0" borderId="0" xfId="0" applyFont="1" applyAlignment="1">
      <alignment horizontal="center" vertical="center"/>
    </xf>
    <xf numFmtId="0" fontId="2" fillId="0" borderId="1" xfId="0" applyFont="1" applyBorder="1"/>
    <xf numFmtId="9" fontId="2" fillId="0" borderId="2" xfId="1" applyFont="1" applyBorder="1"/>
    <xf numFmtId="0" fontId="2" fillId="0" borderId="0" xfId="0" applyFont="1" applyBorder="1" applyAlignment="1">
      <alignment horizontal="left"/>
    </xf>
    <xf numFmtId="0" fontId="0" fillId="0" borderId="0" xfId="0" applyFill="1" applyBorder="1" applyAlignment="1">
      <alignment horizontal="right"/>
    </xf>
    <xf numFmtId="2" fontId="0" fillId="0" borderId="0" xfId="0" applyNumberFormat="1"/>
    <xf numFmtId="2" fontId="0" fillId="0" borderId="0" xfId="0" applyNumberFormat="1" applyBorder="1"/>
    <xf numFmtId="2" fontId="0" fillId="0" borderId="0" xfId="0" applyNumberFormat="1" applyFill="1" applyBorder="1"/>
    <xf numFmtId="0" fontId="0" fillId="0" borderId="0" xfId="0" applyAlignment="1">
      <alignment wrapText="1"/>
    </xf>
    <xf numFmtId="9" fontId="0" fillId="0" borderId="0" xfId="0" applyNumberFormat="1" applyBorder="1"/>
    <xf numFmtId="10" fontId="2" fillId="0" borderId="0" xfId="1" applyNumberFormat="1" applyFont="1"/>
    <xf numFmtId="10" fontId="0" fillId="0" borderId="0" xfId="0" applyNumberFormat="1"/>
    <xf numFmtId="0" fontId="0" fillId="0" borderId="3" xfId="0" applyBorder="1"/>
    <xf numFmtId="2" fontId="0" fillId="0" borderId="4" xfId="0" applyNumberFormat="1" applyBorder="1"/>
    <xf numFmtId="0" fontId="0" fillId="0" borderId="5" xfId="0" applyBorder="1" applyAlignment="1">
      <alignment wrapText="1"/>
    </xf>
    <xf numFmtId="2" fontId="0" fillId="0" borderId="6" xfId="0" applyNumberFormat="1" applyBorder="1"/>
    <xf numFmtId="0" fontId="0" fillId="0" borderId="7" xfId="0" applyBorder="1" applyAlignment="1">
      <alignment wrapText="1"/>
    </xf>
    <xf numFmtId="2" fontId="0" fillId="0" borderId="8" xfId="0" applyNumberFormat="1" applyBorder="1"/>
    <xf numFmtId="0" fontId="0" fillId="0" borderId="0" xfId="0" applyBorder="1" applyAlignment="1">
      <alignment wrapText="1"/>
    </xf>
    <xf numFmtId="0" fontId="0" fillId="0" borderId="0" xfId="0" applyFill="1" applyBorder="1" applyAlignment="1">
      <alignment horizontal="right" wrapText="1"/>
    </xf>
    <xf numFmtId="0" fontId="0" fillId="0" borderId="1" xfId="0" applyFill="1" applyBorder="1" applyAlignment="1">
      <alignment wrapText="1"/>
    </xf>
    <xf numFmtId="2" fontId="0" fillId="0" borderId="2" xfId="0" applyNumberFormat="1" applyBorder="1"/>
    <xf numFmtId="0" fontId="2" fillId="0" borderId="3"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7" xfId="0" applyFont="1" applyBorder="1"/>
    <xf numFmtId="0" fontId="2" fillId="0" borderId="3" xfId="0" applyFont="1" applyBorder="1" applyAlignment="1">
      <alignment wrapText="1"/>
    </xf>
    <xf numFmtId="0" fontId="0" fillId="0" borderId="9" xfId="0" applyBorder="1"/>
    <xf numFmtId="0" fontId="0" fillId="0" borderId="10" xfId="0" applyBorder="1"/>
    <xf numFmtId="0" fontId="0" fillId="0" borderId="0" xfId="0" applyAlignment="1">
      <alignment horizontal="center" vertical="top"/>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8"/>
  <sheetViews>
    <sheetView topLeftCell="A40" zoomScaleNormal="100" workbookViewId="0">
      <selection activeCell="B49" sqref="B49"/>
    </sheetView>
  </sheetViews>
  <sheetFormatPr baseColWidth="10" defaultRowHeight="14.4" x14ac:dyDescent="0.3"/>
  <cols>
    <col min="1" max="1" width="3" style="41" bestFit="1" customWidth="1"/>
    <col min="2" max="2" width="148.33203125" customWidth="1"/>
  </cols>
  <sheetData>
    <row r="2" spans="1:2" x14ac:dyDescent="0.3">
      <c r="B2" s="4" t="s">
        <v>0</v>
      </c>
    </row>
    <row r="4" spans="1:2" x14ac:dyDescent="0.3">
      <c r="A4" s="41">
        <v>1</v>
      </c>
      <c r="B4" t="s">
        <v>212</v>
      </c>
    </row>
    <row r="5" spans="1:2" x14ac:dyDescent="0.3">
      <c r="A5" s="41">
        <f>+A4+1</f>
        <v>2</v>
      </c>
      <c r="B5" t="s">
        <v>170</v>
      </c>
    </row>
    <row r="6" spans="1:2" x14ac:dyDescent="0.3">
      <c r="A6" s="41">
        <f t="shared" ref="A6:A29" si="0">+A5+1</f>
        <v>3</v>
      </c>
      <c r="B6" t="s">
        <v>213</v>
      </c>
    </row>
    <row r="7" spans="1:2" x14ac:dyDescent="0.3">
      <c r="A7" s="41">
        <f t="shared" si="0"/>
        <v>4</v>
      </c>
      <c r="B7" t="s">
        <v>214</v>
      </c>
    </row>
    <row r="8" spans="1:2" x14ac:dyDescent="0.3">
      <c r="A8" s="41">
        <f t="shared" si="0"/>
        <v>5</v>
      </c>
      <c r="B8" t="s">
        <v>215</v>
      </c>
    </row>
    <row r="9" spans="1:2" x14ac:dyDescent="0.3">
      <c r="A9" s="41">
        <f t="shared" si="0"/>
        <v>6</v>
      </c>
      <c r="B9" t="s">
        <v>216</v>
      </c>
    </row>
    <row r="10" spans="1:2" ht="28.8" x14ac:dyDescent="0.3">
      <c r="A10" s="41">
        <f t="shared" si="0"/>
        <v>7</v>
      </c>
      <c r="B10" s="20" t="s">
        <v>217</v>
      </c>
    </row>
    <row r="11" spans="1:2" ht="28.8" x14ac:dyDescent="0.3">
      <c r="A11" s="41">
        <f t="shared" si="0"/>
        <v>8</v>
      </c>
      <c r="B11" s="20" t="s">
        <v>218</v>
      </c>
    </row>
    <row r="12" spans="1:2" x14ac:dyDescent="0.3">
      <c r="A12" s="41">
        <f t="shared" si="0"/>
        <v>9</v>
      </c>
      <c r="B12" s="20" t="s">
        <v>2</v>
      </c>
    </row>
    <row r="13" spans="1:2" x14ac:dyDescent="0.3">
      <c r="A13" s="41">
        <f t="shared" si="0"/>
        <v>10</v>
      </c>
      <c r="B13" s="20" t="s">
        <v>1</v>
      </c>
    </row>
    <row r="14" spans="1:2" ht="28.8" x14ac:dyDescent="0.3">
      <c r="A14" s="41">
        <f t="shared" si="0"/>
        <v>11</v>
      </c>
      <c r="B14" s="20" t="s">
        <v>3</v>
      </c>
    </row>
    <row r="15" spans="1:2" x14ac:dyDescent="0.3">
      <c r="A15" s="41">
        <f t="shared" si="0"/>
        <v>12</v>
      </c>
      <c r="B15" s="20" t="s">
        <v>143</v>
      </c>
    </row>
    <row r="16" spans="1:2" x14ac:dyDescent="0.3">
      <c r="A16" s="41">
        <f t="shared" si="0"/>
        <v>13</v>
      </c>
      <c r="B16" s="20" t="s">
        <v>144</v>
      </c>
    </row>
    <row r="17" spans="1:2" x14ac:dyDescent="0.3">
      <c r="A17" s="41">
        <f t="shared" si="0"/>
        <v>14</v>
      </c>
      <c r="B17" s="20" t="s">
        <v>154</v>
      </c>
    </row>
    <row r="18" spans="1:2" ht="28.8" x14ac:dyDescent="0.3">
      <c r="A18" s="41">
        <f t="shared" si="0"/>
        <v>15</v>
      </c>
      <c r="B18" s="20" t="s">
        <v>219</v>
      </c>
    </row>
    <row r="19" spans="1:2" x14ac:dyDescent="0.3">
      <c r="A19" s="41">
        <f t="shared" si="0"/>
        <v>16</v>
      </c>
      <c r="B19" s="20" t="s">
        <v>152</v>
      </c>
    </row>
    <row r="20" spans="1:2" x14ac:dyDescent="0.3">
      <c r="A20" s="41">
        <f t="shared" si="0"/>
        <v>17</v>
      </c>
      <c r="B20" s="20" t="s">
        <v>153</v>
      </c>
    </row>
    <row r="21" spans="1:2" x14ac:dyDescent="0.3">
      <c r="A21" s="41">
        <f t="shared" si="0"/>
        <v>18</v>
      </c>
      <c r="B21" s="20" t="s">
        <v>146</v>
      </c>
    </row>
    <row r="22" spans="1:2" x14ac:dyDescent="0.3">
      <c r="A22" s="41">
        <f t="shared" si="0"/>
        <v>19</v>
      </c>
      <c r="B22" s="20" t="s">
        <v>147</v>
      </c>
    </row>
    <row r="23" spans="1:2" x14ac:dyDescent="0.3">
      <c r="A23" s="41">
        <f t="shared" si="0"/>
        <v>20</v>
      </c>
      <c r="B23" s="20" t="s">
        <v>145</v>
      </c>
    </row>
    <row r="24" spans="1:2" x14ac:dyDescent="0.3">
      <c r="A24" s="41">
        <f t="shared" si="0"/>
        <v>21</v>
      </c>
      <c r="B24" s="20" t="s">
        <v>148</v>
      </c>
    </row>
    <row r="25" spans="1:2" x14ac:dyDescent="0.3">
      <c r="A25" s="41">
        <f t="shared" si="0"/>
        <v>22</v>
      </c>
      <c r="B25" s="20" t="s">
        <v>149</v>
      </c>
    </row>
    <row r="26" spans="1:2" x14ac:dyDescent="0.3">
      <c r="A26" s="41">
        <f t="shared" si="0"/>
        <v>23</v>
      </c>
      <c r="B26" s="20" t="s">
        <v>150</v>
      </c>
    </row>
    <row r="27" spans="1:2" x14ac:dyDescent="0.3">
      <c r="A27" s="41">
        <f t="shared" si="0"/>
        <v>24</v>
      </c>
      <c r="B27" s="20" t="s">
        <v>151</v>
      </c>
    </row>
    <row r="28" spans="1:2" x14ac:dyDescent="0.3">
      <c r="A28" s="41">
        <f t="shared" si="0"/>
        <v>25</v>
      </c>
      <c r="B28" s="20" t="s">
        <v>155</v>
      </c>
    </row>
    <row r="29" spans="1:2" x14ac:dyDescent="0.3">
      <c r="A29" s="41">
        <f t="shared" si="0"/>
        <v>26</v>
      </c>
      <c r="B29" s="20" t="s">
        <v>220</v>
      </c>
    </row>
    <row r="31" spans="1:2" x14ac:dyDescent="0.3">
      <c r="B31" s="4" t="s">
        <v>205</v>
      </c>
    </row>
    <row r="33" spans="1:2" x14ac:dyDescent="0.3">
      <c r="A33" s="41">
        <v>1</v>
      </c>
      <c r="B33" s="20" t="s">
        <v>206</v>
      </c>
    </row>
    <row r="34" spans="1:2" x14ac:dyDescent="0.3">
      <c r="A34" s="41">
        <f>+A33+1</f>
        <v>2</v>
      </c>
      <c r="B34" s="20" t="s">
        <v>185</v>
      </c>
    </row>
    <row r="35" spans="1:2" x14ac:dyDescent="0.3">
      <c r="A35" s="41">
        <f t="shared" ref="A35:A57" si="1">+A34+1</f>
        <v>3</v>
      </c>
      <c r="B35" s="20" t="s">
        <v>186</v>
      </c>
    </row>
    <row r="36" spans="1:2" x14ac:dyDescent="0.3">
      <c r="A36" s="41">
        <f t="shared" si="1"/>
        <v>4</v>
      </c>
      <c r="B36" s="20" t="s">
        <v>198</v>
      </c>
    </row>
    <row r="37" spans="1:2" x14ac:dyDescent="0.3">
      <c r="A37" s="41">
        <f t="shared" si="1"/>
        <v>5</v>
      </c>
      <c r="B37" s="20" t="s">
        <v>187</v>
      </c>
    </row>
    <row r="38" spans="1:2" x14ac:dyDescent="0.3">
      <c r="A38" s="41">
        <f t="shared" si="1"/>
        <v>6</v>
      </c>
      <c r="B38" s="20" t="s">
        <v>188</v>
      </c>
    </row>
    <row r="39" spans="1:2" x14ac:dyDescent="0.3">
      <c r="A39" s="41">
        <f t="shared" si="1"/>
        <v>7</v>
      </c>
      <c r="B39" s="20" t="s">
        <v>189</v>
      </c>
    </row>
    <row r="40" spans="1:2" x14ac:dyDescent="0.3">
      <c r="A40" s="41">
        <f t="shared" si="1"/>
        <v>8</v>
      </c>
      <c r="B40" s="20" t="s">
        <v>199</v>
      </c>
    </row>
    <row r="41" spans="1:2" x14ac:dyDescent="0.3">
      <c r="A41" s="41">
        <f t="shared" si="1"/>
        <v>9</v>
      </c>
      <c r="B41" s="20" t="s">
        <v>190</v>
      </c>
    </row>
    <row r="42" spans="1:2" x14ac:dyDescent="0.3">
      <c r="A42" s="41">
        <f t="shared" si="1"/>
        <v>10</v>
      </c>
      <c r="B42" s="20" t="s">
        <v>191</v>
      </c>
    </row>
    <row r="43" spans="1:2" x14ac:dyDescent="0.3">
      <c r="A43" s="41">
        <f t="shared" si="1"/>
        <v>11</v>
      </c>
      <c r="B43" s="20" t="s">
        <v>192</v>
      </c>
    </row>
    <row r="44" spans="1:2" x14ac:dyDescent="0.3">
      <c r="A44" s="41">
        <f t="shared" si="1"/>
        <v>12</v>
      </c>
      <c r="B44" s="20" t="s">
        <v>193</v>
      </c>
    </row>
    <row r="45" spans="1:2" x14ac:dyDescent="0.3">
      <c r="A45" s="41">
        <f t="shared" si="1"/>
        <v>13</v>
      </c>
      <c r="B45" s="20" t="s">
        <v>194</v>
      </c>
    </row>
    <row r="46" spans="1:2" x14ac:dyDescent="0.3">
      <c r="A46" s="41">
        <f t="shared" si="1"/>
        <v>14</v>
      </c>
      <c r="B46" s="20" t="s">
        <v>195</v>
      </c>
    </row>
    <row r="47" spans="1:2" x14ac:dyDescent="0.3">
      <c r="A47" s="41">
        <f t="shared" si="1"/>
        <v>15</v>
      </c>
      <c r="B47" s="20" t="s">
        <v>196</v>
      </c>
    </row>
    <row r="48" spans="1:2" x14ac:dyDescent="0.3">
      <c r="A48" s="41">
        <f t="shared" si="1"/>
        <v>16</v>
      </c>
      <c r="B48" s="20" t="s">
        <v>197</v>
      </c>
    </row>
    <row r="49" spans="1:2" ht="28.8" x14ac:dyDescent="0.3">
      <c r="A49" s="41">
        <f t="shared" si="1"/>
        <v>17</v>
      </c>
      <c r="B49" s="20" t="s">
        <v>200</v>
      </c>
    </row>
    <row r="50" spans="1:2" ht="28.8" x14ac:dyDescent="0.3">
      <c r="A50" s="41">
        <f t="shared" si="1"/>
        <v>18</v>
      </c>
      <c r="B50" s="20" t="s">
        <v>201</v>
      </c>
    </row>
    <row r="51" spans="1:2" x14ac:dyDescent="0.3">
      <c r="A51" s="41">
        <f t="shared" si="1"/>
        <v>19</v>
      </c>
      <c r="B51" s="20" t="s">
        <v>202</v>
      </c>
    </row>
    <row r="52" spans="1:2" x14ac:dyDescent="0.3">
      <c r="A52" s="41">
        <f t="shared" si="1"/>
        <v>20</v>
      </c>
      <c r="B52" s="20" t="s">
        <v>203</v>
      </c>
    </row>
    <row r="53" spans="1:2" ht="28.8" x14ac:dyDescent="0.3">
      <c r="A53" s="41">
        <f t="shared" si="1"/>
        <v>21</v>
      </c>
      <c r="B53" s="20" t="s">
        <v>204</v>
      </c>
    </row>
    <row r="54" spans="1:2" x14ac:dyDescent="0.3">
      <c r="A54" s="41">
        <f t="shared" si="1"/>
        <v>22</v>
      </c>
      <c r="B54" s="20" t="s">
        <v>211</v>
      </c>
    </row>
    <row r="55" spans="1:2" x14ac:dyDescent="0.3">
      <c r="A55" s="41">
        <f t="shared" si="1"/>
        <v>23</v>
      </c>
      <c r="B55" s="20" t="s">
        <v>207</v>
      </c>
    </row>
    <row r="56" spans="1:2" x14ac:dyDescent="0.3">
      <c r="A56" s="41">
        <f t="shared" si="1"/>
        <v>24</v>
      </c>
      <c r="B56" s="20" t="s">
        <v>208</v>
      </c>
    </row>
    <row r="57" spans="1:2" x14ac:dyDescent="0.3">
      <c r="A57" s="41">
        <f t="shared" si="1"/>
        <v>25</v>
      </c>
      <c r="B57" s="20" t="s">
        <v>209</v>
      </c>
    </row>
    <row r="58" spans="1:2" x14ac:dyDescent="0.3">
      <c r="B58"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topLeftCell="A22" workbookViewId="0">
      <selection activeCell="B14" sqref="B14"/>
    </sheetView>
  </sheetViews>
  <sheetFormatPr baseColWidth="10" defaultRowHeight="14.4" x14ac:dyDescent="0.3"/>
  <cols>
    <col min="1" max="1" width="3" bestFit="1" customWidth="1"/>
    <col min="2" max="2" width="99.6640625" customWidth="1"/>
    <col min="3" max="3" width="5.5546875" bestFit="1" customWidth="1"/>
    <col min="9" max="9" width="35" customWidth="1"/>
  </cols>
  <sheetData>
    <row r="2" spans="1:9" x14ac:dyDescent="0.3">
      <c r="B2" s="13" t="s">
        <v>165</v>
      </c>
      <c r="C2" s="14">
        <v>0.15</v>
      </c>
    </row>
    <row r="3" spans="1:9" x14ac:dyDescent="0.3">
      <c r="B3" s="7"/>
      <c r="C3" s="8"/>
    </row>
    <row r="4" spans="1:9" ht="28.8" x14ac:dyDescent="0.3">
      <c r="B4" s="38" t="s">
        <v>86</v>
      </c>
      <c r="C4" s="39"/>
      <c r="D4" s="42" t="s">
        <v>142</v>
      </c>
      <c r="E4" s="42"/>
      <c r="F4" s="42"/>
      <c r="G4" s="42"/>
      <c r="H4" s="42"/>
      <c r="I4" s="43"/>
    </row>
    <row r="5" spans="1:9" ht="28.8" x14ac:dyDescent="0.3">
      <c r="B5" s="35" t="s">
        <v>156</v>
      </c>
      <c r="C5" s="2"/>
      <c r="D5" s="44"/>
      <c r="E5" s="44"/>
      <c r="F5" s="44"/>
      <c r="G5" s="44"/>
      <c r="H5" s="44"/>
      <c r="I5" s="45"/>
    </row>
    <row r="6" spans="1:9" ht="28.8" x14ac:dyDescent="0.3">
      <c r="B6" s="35" t="s">
        <v>210</v>
      </c>
      <c r="C6" s="2"/>
      <c r="D6" s="44"/>
      <c r="E6" s="44"/>
      <c r="F6" s="44"/>
      <c r="G6" s="44"/>
      <c r="H6" s="44"/>
      <c r="I6" s="45"/>
    </row>
    <row r="7" spans="1:9" x14ac:dyDescent="0.3">
      <c r="B7" s="36" t="s">
        <v>157</v>
      </c>
      <c r="C7" s="2"/>
      <c r="D7" s="44"/>
      <c r="E7" s="44"/>
      <c r="F7" s="44"/>
      <c r="G7" s="44"/>
      <c r="H7" s="44"/>
      <c r="I7" s="45"/>
    </row>
    <row r="8" spans="1:9" x14ac:dyDescent="0.3">
      <c r="B8" s="37" t="s">
        <v>141</v>
      </c>
      <c r="C8" s="40"/>
      <c r="D8" s="46"/>
      <c r="E8" s="46"/>
      <c r="F8" s="46"/>
      <c r="G8" s="46"/>
      <c r="H8" s="46"/>
      <c r="I8" s="47"/>
    </row>
    <row r="9" spans="1:9" x14ac:dyDescent="0.3">
      <c r="B9" s="7"/>
    </row>
    <row r="10" spans="1:9" x14ac:dyDescent="0.3">
      <c r="B10" s="4" t="s">
        <v>15</v>
      </c>
      <c r="C10" s="6">
        <v>0.09</v>
      </c>
    </row>
    <row r="11" spans="1:9" x14ac:dyDescent="0.3">
      <c r="A11">
        <f t="shared" ref="A11:A24" si="0">+A10+1</f>
        <v>1</v>
      </c>
      <c r="B11" t="s">
        <v>14</v>
      </c>
      <c r="C11" s="17">
        <v>1</v>
      </c>
      <c r="D11" t="s">
        <v>40</v>
      </c>
    </row>
    <row r="12" spans="1:9" x14ac:dyDescent="0.3">
      <c r="A12">
        <f t="shared" si="0"/>
        <v>2</v>
      </c>
      <c r="B12" t="s">
        <v>221</v>
      </c>
      <c r="C12" s="17">
        <v>0.25</v>
      </c>
      <c r="D12" t="s">
        <v>41</v>
      </c>
    </row>
    <row r="13" spans="1:9" x14ac:dyDescent="0.3">
      <c r="A13">
        <f t="shared" si="0"/>
        <v>3</v>
      </c>
      <c r="B13" t="s">
        <v>16</v>
      </c>
      <c r="C13" s="17">
        <v>0.25</v>
      </c>
      <c r="D13" t="s">
        <v>42</v>
      </c>
    </row>
    <row r="14" spans="1:9" x14ac:dyDescent="0.3">
      <c r="A14">
        <f t="shared" si="0"/>
        <v>4</v>
      </c>
      <c r="B14" t="s">
        <v>4</v>
      </c>
      <c r="C14" s="17">
        <v>1</v>
      </c>
      <c r="D14" t="s">
        <v>43</v>
      </c>
    </row>
    <row r="15" spans="1:9" x14ac:dyDescent="0.3">
      <c r="A15">
        <f t="shared" si="0"/>
        <v>5</v>
      </c>
      <c r="B15" t="s">
        <v>5</v>
      </c>
      <c r="C15" s="17">
        <v>1</v>
      </c>
      <c r="D15" t="s">
        <v>45</v>
      </c>
    </row>
    <row r="16" spans="1:9" x14ac:dyDescent="0.3">
      <c r="A16">
        <f t="shared" si="0"/>
        <v>6</v>
      </c>
      <c r="B16" t="s">
        <v>6</v>
      </c>
      <c r="C16" s="17">
        <v>1</v>
      </c>
      <c r="D16" t="s">
        <v>44</v>
      </c>
    </row>
    <row r="17" spans="1:4" x14ac:dyDescent="0.3">
      <c r="A17">
        <f t="shared" si="0"/>
        <v>7</v>
      </c>
      <c r="B17" t="s">
        <v>7</v>
      </c>
      <c r="C17" s="17">
        <v>0.75</v>
      </c>
      <c r="D17" t="s">
        <v>46</v>
      </c>
    </row>
    <row r="18" spans="1:4" x14ac:dyDescent="0.3">
      <c r="A18">
        <f t="shared" si="0"/>
        <v>8</v>
      </c>
      <c r="B18" t="s">
        <v>9</v>
      </c>
      <c r="C18" s="17">
        <v>0.75</v>
      </c>
      <c r="D18" t="s">
        <v>47</v>
      </c>
    </row>
    <row r="19" spans="1:4" x14ac:dyDescent="0.3">
      <c r="A19">
        <f t="shared" si="0"/>
        <v>9</v>
      </c>
      <c r="B19" t="s">
        <v>8</v>
      </c>
      <c r="C19" s="17">
        <v>0.75</v>
      </c>
      <c r="D19" t="s">
        <v>47</v>
      </c>
    </row>
    <row r="20" spans="1:4" x14ac:dyDescent="0.3">
      <c r="A20">
        <f t="shared" si="0"/>
        <v>10</v>
      </c>
      <c r="B20" t="s">
        <v>10</v>
      </c>
      <c r="C20" s="17">
        <v>0.75</v>
      </c>
      <c r="D20" t="s">
        <v>48</v>
      </c>
    </row>
    <row r="21" spans="1:4" x14ac:dyDescent="0.3">
      <c r="A21">
        <f t="shared" si="0"/>
        <v>11</v>
      </c>
      <c r="B21" t="s">
        <v>11</v>
      </c>
      <c r="C21" s="17">
        <v>0.25</v>
      </c>
      <c r="D21" t="s">
        <v>49</v>
      </c>
    </row>
    <row r="22" spans="1:4" x14ac:dyDescent="0.3">
      <c r="A22">
        <f t="shared" si="0"/>
        <v>12</v>
      </c>
      <c r="B22" t="s">
        <v>21</v>
      </c>
      <c r="C22" s="17">
        <v>0.25</v>
      </c>
      <c r="D22" t="s">
        <v>50</v>
      </c>
    </row>
    <row r="23" spans="1:4" x14ac:dyDescent="0.3">
      <c r="A23">
        <f t="shared" si="0"/>
        <v>13</v>
      </c>
      <c r="B23" t="s">
        <v>12</v>
      </c>
      <c r="C23" s="17">
        <v>0.5</v>
      </c>
      <c r="D23" t="s">
        <v>51</v>
      </c>
    </row>
    <row r="24" spans="1:4" x14ac:dyDescent="0.3">
      <c r="A24">
        <f t="shared" si="0"/>
        <v>14</v>
      </c>
      <c r="B24" t="s">
        <v>13</v>
      </c>
      <c r="C24" s="17">
        <v>0.5</v>
      </c>
      <c r="D24" t="s">
        <v>166</v>
      </c>
    </row>
    <row r="25" spans="1:4" x14ac:dyDescent="0.3">
      <c r="B25" s="1" t="s">
        <v>17</v>
      </c>
      <c r="C25" s="17">
        <f>SUM(C11:C24)</f>
        <v>9</v>
      </c>
    </row>
    <row r="27" spans="1:4" x14ac:dyDescent="0.3">
      <c r="B27" s="4" t="s">
        <v>18</v>
      </c>
      <c r="C27" s="6">
        <v>0.03</v>
      </c>
    </row>
    <row r="28" spans="1:4" x14ac:dyDescent="0.3">
      <c r="A28">
        <f t="shared" ref="A28" si="1">+A27+1</f>
        <v>1</v>
      </c>
      <c r="B28" t="s">
        <v>38</v>
      </c>
      <c r="C28" s="17">
        <v>1</v>
      </c>
      <c r="D28" t="s">
        <v>72</v>
      </c>
    </row>
    <row r="29" spans="1:4" x14ac:dyDescent="0.3">
      <c r="A29">
        <f>+A28+1</f>
        <v>2</v>
      </c>
      <c r="B29" t="s">
        <v>20</v>
      </c>
      <c r="C29" s="17">
        <v>1</v>
      </c>
      <c r="D29" t="s">
        <v>73</v>
      </c>
    </row>
    <row r="30" spans="1:4" x14ac:dyDescent="0.3">
      <c r="A30">
        <f t="shared" ref="A30:A31" si="2">+A29+1</f>
        <v>3</v>
      </c>
      <c r="B30" t="s">
        <v>19</v>
      </c>
      <c r="C30" s="17">
        <v>0.5</v>
      </c>
      <c r="D30" t="s">
        <v>74</v>
      </c>
    </row>
    <row r="31" spans="1:4" x14ac:dyDescent="0.3">
      <c r="A31">
        <f t="shared" si="2"/>
        <v>4</v>
      </c>
      <c r="B31" t="s">
        <v>39</v>
      </c>
      <c r="C31" s="17">
        <v>0.5</v>
      </c>
      <c r="D31" t="s">
        <v>75</v>
      </c>
    </row>
    <row r="32" spans="1:4" x14ac:dyDescent="0.3">
      <c r="B32" s="1" t="s">
        <v>17</v>
      </c>
      <c r="C32" s="17">
        <f>SUM(C28:C31)</f>
        <v>3</v>
      </c>
    </row>
    <row r="34" spans="1:3" x14ac:dyDescent="0.3">
      <c r="B34" s="15" t="s">
        <v>163</v>
      </c>
      <c r="C34" s="6">
        <v>0.03</v>
      </c>
    </row>
    <row r="35" spans="1:3" x14ac:dyDescent="0.3">
      <c r="A35">
        <f t="shared" ref="A35" si="3">+A34+1</f>
        <v>1</v>
      </c>
      <c r="B35" t="s">
        <v>158</v>
      </c>
      <c r="C35" s="17">
        <v>0.5</v>
      </c>
    </row>
    <row r="36" spans="1:3" x14ac:dyDescent="0.3">
      <c r="A36">
        <f>+A35+1</f>
        <v>2</v>
      </c>
      <c r="B36" t="s">
        <v>159</v>
      </c>
      <c r="C36" s="17">
        <v>0.5</v>
      </c>
    </row>
    <row r="37" spans="1:3" x14ac:dyDescent="0.3">
      <c r="A37">
        <f t="shared" ref="A37:A41" si="4">+A36+1</f>
        <v>3</v>
      </c>
      <c r="B37" t="s">
        <v>160</v>
      </c>
      <c r="C37" s="17">
        <v>0.5</v>
      </c>
    </row>
    <row r="38" spans="1:3" x14ac:dyDescent="0.3">
      <c r="A38">
        <f t="shared" si="4"/>
        <v>4</v>
      </c>
      <c r="B38" t="s">
        <v>161</v>
      </c>
      <c r="C38" s="17">
        <v>0.5</v>
      </c>
    </row>
    <row r="39" spans="1:3" x14ac:dyDescent="0.3">
      <c r="A39">
        <f t="shared" si="4"/>
        <v>5</v>
      </c>
      <c r="B39" t="s">
        <v>174</v>
      </c>
      <c r="C39" s="17">
        <v>0.25</v>
      </c>
    </row>
    <row r="40" spans="1:3" x14ac:dyDescent="0.3">
      <c r="A40">
        <f>+A39+1</f>
        <v>6</v>
      </c>
      <c r="B40" t="s">
        <v>162</v>
      </c>
      <c r="C40" s="17">
        <v>0.5</v>
      </c>
    </row>
    <row r="41" spans="1:3" x14ac:dyDescent="0.3">
      <c r="A41">
        <f t="shared" si="4"/>
        <v>7</v>
      </c>
      <c r="B41" t="s">
        <v>164</v>
      </c>
      <c r="C41" s="17">
        <v>0.25</v>
      </c>
    </row>
    <row r="42" spans="1:3" x14ac:dyDescent="0.3">
      <c r="B42" s="1" t="s">
        <v>17</v>
      </c>
      <c r="C42" s="17">
        <f>SUM(C35:C41)</f>
        <v>3</v>
      </c>
    </row>
  </sheetData>
  <mergeCells count="1">
    <mergeCell ref="D4:I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B2" sqref="B2"/>
    </sheetView>
  </sheetViews>
  <sheetFormatPr baseColWidth="10" defaultColWidth="11.44140625" defaultRowHeight="14.4" x14ac:dyDescent="0.3"/>
  <cols>
    <col min="1" max="1" width="2" style="2" bestFit="1" customWidth="1"/>
    <col min="2" max="2" width="89.6640625" style="2" customWidth="1"/>
    <col min="3" max="3" width="5" style="2" bestFit="1" customWidth="1"/>
    <col min="4" max="8" width="11.44140625" style="2"/>
    <col min="9" max="9" width="33.88671875" style="2" customWidth="1"/>
    <col min="10" max="16384" width="11.44140625" style="2"/>
  </cols>
  <sheetData>
    <row r="2" spans="1:9" x14ac:dyDescent="0.3">
      <c r="B2" s="13" t="s">
        <v>85</v>
      </c>
      <c r="C2" s="14">
        <v>0.1</v>
      </c>
    </row>
    <row r="3" spans="1:9" x14ac:dyDescent="0.3">
      <c r="B3" s="7"/>
      <c r="C3" s="8"/>
    </row>
    <row r="4" spans="1:9" ht="28.8" x14ac:dyDescent="0.3">
      <c r="B4" s="38" t="s">
        <v>86</v>
      </c>
      <c r="C4" s="39"/>
      <c r="D4" s="42" t="s">
        <v>142</v>
      </c>
      <c r="E4" s="42"/>
      <c r="F4" s="42"/>
      <c r="G4" s="42"/>
      <c r="H4" s="42"/>
      <c r="I4" s="43"/>
    </row>
    <row r="5" spans="1:9" ht="28.8" x14ac:dyDescent="0.3">
      <c r="B5" s="35" t="s">
        <v>156</v>
      </c>
      <c r="D5" s="44"/>
      <c r="E5" s="44"/>
      <c r="F5" s="44"/>
      <c r="G5" s="44"/>
      <c r="H5" s="44"/>
      <c r="I5" s="45"/>
    </row>
    <row r="6" spans="1:9" ht="28.8" x14ac:dyDescent="0.3">
      <c r="B6" s="35" t="s">
        <v>210</v>
      </c>
      <c r="D6" s="44"/>
      <c r="E6" s="44"/>
      <c r="F6" s="44"/>
      <c r="G6" s="44"/>
      <c r="H6" s="44"/>
      <c r="I6" s="45"/>
    </row>
    <row r="7" spans="1:9" x14ac:dyDescent="0.3">
      <c r="B7" s="36" t="s">
        <v>139</v>
      </c>
      <c r="D7" s="44"/>
      <c r="E7" s="44"/>
      <c r="F7" s="44"/>
      <c r="G7" s="44"/>
      <c r="H7" s="44"/>
      <c r="I7" s="45"/>
    </row>
    <row r="8" spans="1:9" x14ac:dyDescent="0.3">
      <c r="B8" s="37" t="s">
        <v>140</v>
      </c>
      <c r="C8" s="40"/>
      <c r="D8" s="46"/>
      <c r="E8" s="46"/>
      <c r="F8" s="46"/>
      <c r="G8" s="46"/>
      <c r="H8" s="46"/>
      <c r="I8" s="47"/>
    </row>
    <row r="10" spans="1:9" x14ac:dyDescent="0.3">
      <c r="A10" s="2">
        <f t="shared" ref="A10:A17" si="0">+A9+1</f>
        <v>1</v>
      </c>
      <c r="B10" s="7" t="s">
        <v>22</v>
      </c>
      <c r="C10" s="8">
        <v>7.0000000000000007E-2</v>
      </c>
    </row>
    <row r="11" spans="1:9" x14ac:dyDescent="0.3">
      <c r="A11" s="2">
        <f t="shared" si="0"/>
        <v>2</v>
      </c>
      <c r="B11" s="2" t="s">
        <v>23</v>
      </c>
      <c r="C11" s="18">
        <v>1</v>
      </c>
      <c r="D11" s="2" t="s">
        <v>52</v>
      </c>
    </row>
    <row r="12" spans="1:9" x14ac:dyDescent="0.3">
      <c r="A12" s="2">
        <f t="shared" si="0"/>
        <v>3</v>
      </c>
      <c r="B12" s="2" t="s">
        <v>24</v>
      </c>
      <c r="C12" s="18">
        <v>1.25</v>
      </c>
      <c r="D12" s="2" t="s">
        <v>32</v>
      </c>
    </row>
    <row r="13" spans="1:9" x14ac:dyDescent="0.3">
      <c r="A13" s="2">
        <f t="shared" si="0"/>
        <v>4</v>
      </c>
      <c r="B13" s="2" t="s">
        <v>25</v>
      </c>
      <c r="C13" s="18">
        <v>1.25</v>
      </c>
      <c r="D13" s="2" t="s">
        <v>33</v>
      </c>
    </row>
    <row r="14" spans="1:9" x14ac:dyDescent="0.3">
      <c r="A14" s="2">
        <f t="shared" si="0"/>
        <v>5</v>
      </c>
      <c r="B14" s="2" t="s">
        <v>26</v>
      </c>
      <c r="C14" s="18">
        <v>1</v>
      </c>
      <c r="D14" s="2" t="s">
        <v>167</v>
      </c>
    </row>
    <row r="15" spans="1:9" x14ac:dyDescent="0.3">
      <c r="A15" s="2">
        <f t="shared" si="0"/>
        <v>6</v>
      </c>
      <c r="B15" s="2" t="s">
        <v>27</v>
      </c>
      <c r="C15" s="18">
        <v>1.5</v>
      </c>
      <c r="D15" s="2" t="s">
        <v>34</v>
      </c>
    </row>
    <row r="16" spans="1:9" x14ac:dyDescent="0.3">
      <c r="A16" s="2">
        <f t="shared" si="0"/>
        <v>7</v>
      </c>
      <c r="B16" s="2" t="s">
        <v>110</v>
      </c>
      <c r="C16" s="18">
        <v>0.5</v>
      </c>
      <c r="D16" s="2" t="s">
        <v>35</v>
      </c>
    </row>
    <row r="17" spans="1:4" x14ac:dyDescent="0.3">
      <c r="A17" s="2">
        <f t="shared" si="0"/>
        <v>8</v>
      </c>
      <c r="B17" s="2" t="s">
        <v>30</v>
      </c>
      <c r="C17" s="18">
        <v>0.5</v>
      </c>
      <c r="D17" s="2" t="s">
        <v>36</v>
      </c>
    </row>
    <row r="18" spans="1:4" x14ac:dyDescent="0.3">
      <c r="B18" s="10" t="s">
        <v>17</v>
      </c>
      <c r="C18" s="18">
        <f>SUM(C11:C17)</f>
        <v>7</v>
      </c>
    </row>
    <row r="20" spans="1:4" x14ac:dyDescent="0.3">
      <c r="A20" s="2">
        <f t="shared" ref="A20:A25" si="1">+A19+1</f>
        <v>1</v>
      </c>
      <c r="B20" s="7" t="s">
        <v>28</v>
      </c>
      <c r="C20" s="8">
        <v>0.03</v>
      </c>
    </row>
    <row r="21" spans="1:4" x14ac:dyDescent="0.3">
      <c r="A21" s="2">
        <f t="shared" si="1"/>
        <v>2</v>
      </c>
      <c r="B21" s="2" t="s">
        <v>168</v>
      </c>
      <c r="C21" s="18">
        <v>0.5</v>
      </c>
    </row>
    <row r="22" spans="1:4" x14ac:dyDescent="0.3">
      <c r="A22" s="2">
        <f t="shared" si="1"/>
        <v>3</v>
      </c>
      <c r="B22" s="2" t="s">
        <v>169</v>
      </c>
      <c r="C22" s="18">
        <v>0.5</v>
      </c>
    </row>
    <row r="23" spans="1:4" x14ac:dyDescent="0.3">
      <c r="A23" s="2">
        <f t="shared" si="1"/>
        <v>4</v>
      </c>
      <c r="B23" s="2" t="s">
        <v>37</v>
      </c>
      <c r="C23" s="18">
        <v>0.5</v>
      </c>
    </row>
    <row r="24" spans="1:4" x14ac:dyDescent="0.3">
      <c r="A24" s="2">
        <f t="shared" si="1"/>
        <v>5</v>
      </c>
      <c r="B24" s="2" t="s">
        <v>29</v>
      </c>
      <c r="C24" s="18">
        <v>0.5</v>
      </c>
    </row>
    <row r="25" spans="1:4" x14ac:dyDescent="0.3">
      <c r="A25" s="2">
        <f t="shared" si="1"/>
        <v>6</v>
      </c>
      <c r="B25" s="2" t="s">
        <v>31</v>
      </c>
      <c r="C25" s="18">
        <v>1</v>
      </c>
    </row>
    <row r="26" spans="1:4" x14ac:dyDescent="0.3">
      <c r="B26" s="10" t="s">
        <v>17</v>
      </c>
      <c r="C26" s="18">
        <f>SUM(C21:C25)</f>
        <v>3</v>
      </c>
    </row>
  </sheetData>
  <mergeCells count="1">
    <mergeCell ref="D4:I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
  <sheetViews>
    <sheetView zoomScaleNormal="100" workbookViewId="0">
      <selection activeCell="B2" sqref="B2"/>
    </sheetView>
  </sheetViews>
  <sheetFormatPr baseColWidth="10" defaultColWidth="11.44140625" defaultRowHeight="14.4" x14ac:dyDescent="0.3"/>
  <cols>
    <col min="1" max="1" width="3" style="2" bestFit="1" customWidth="1"/>
    <col min="2" max="2" width="92.5546875" style="2" customWidth="1"/>
    <col min="3" max="7" width="11.44140625" style="2"/>
    <col min="8" max="8" width="36.109375" style="2" customWidth="1"/>
    <col min="9" max="16384" width="11.44140625" style="2"/>
  </cols>
  <sheetData>
    <row r="2" spans="1:8" x14ac:dyDescent="0.3">
      <c r="B2" s="13" t="s">
        <v>88</v>
      </c>
      <c r="C2" s="14">
        <v>0.15</v>
      </c>
    </row>
    <row r="3" spans="1:8" x14ac:dyDescent="0.3">
      <c r="B3" s="7"/>
      <c r="C3" s="8"/>
    </row>
    <row r="4" spans="1:8" ht="30" customHeight="1" x14ac:dyDescent="0.3">
      <c r="B4" s="34" t="s">
        <v>86</v>
      </c>
      <c r="C4" s="42" t="s">
        <v>142</v>
      </c>
      <c r="D4" s="42"/>
      <c r="E4" s="42"/>
      <c r="F4" s="42"/>
      <c r="G4" s="42"/>
      <c r="H4" s="43"/>
    </row>
    <row r="5" spans="1:8" ht="28.8" x14ac:dyDescent="0.3">
      <c r="B5" s="35" t="s">
        <v>156</v>
      </c>
      <c r="C5" s="44"/>
      <c r="D5" s="44"/>
      <c r="E5" s="44"/>
      <c r="F5" s="44"/>
      <c r="G5" s="44"/>
      <c r="H5" s="45"/>
    </row>
    <row r="6" spans="1:8" ht="28.8" x14ac:dyDescent="0.3">
      <c r="B6" s="35" t="s">
        <v>210</v>
      </c>
      <c r="C6" s="44"/>
      <c r="D6" s="44"/>
      <c r="E6" s="44"/>
      <c r="F6" s="44"/>
      <c r="G6" s="44"/>
      <c r="H6" s="45"/>
    </row>
    <row r="7" spans="1:8" x14ac:dyDescent="0.3">
      <c r="B7" s="36" t="s">
        <v>139</v>
      </c>
      <c r="C7" s="44"/>
      <c r="D7" s="44"/>
      <c r="E7" s="44"/>
      <c r="F7" s="44"/>
      <c r="G7" s="44"/>
      <c r="H7" s="45"/>
    </row>
    <row r="8" spans="1:8" x14ac:dyDescent="0.3">
      <c r="B8" s="37" t="s">
        <v>140</v>
      </c>
      <c r="C8" s="46"/>
      <c r="D8" s="46"/>
      <c r="E8" s="46"/>
      <c r="F8" s="46"/>
      <c r="G8" s="46"/>
      <c r="H8" s="47"/>
    </row>
    <row r="10" spans="1:8" x14ac:dyDescent="0.3">
      <c r="B10" s="7" t="s">
        <v>62</v>
      </c>
      <c r="C10" s="8">
        <v>0.03</v>
      </c>
    </row>
    <row r="11" spans="1:8" x14ac:dyDescent="0.3">
      <c r="A11" s="2">
        <f t="shared" ref="A11:A24" si="0">+A10+1</f>
        <v>1</v>
      </c>
      <c r="B11" s="2" t="s">
        <v>76</v>
      </c>
    </row>
    <row r="12" spans="1:8" x14ac:dyDescent="0.3">
      <c r="A12" s="2">
        <f t="shared" si="0"/>
        <v>2</v>
      </c>
      <c r="B12" s="2" t="s">
        <v>53</v>
      </c>
    </row>
    <row r="13" spans="1:8" x14ac:dyDescent="0.3">
      <c r="A13" s="2">
        <f t="shared" si="0"/>
        <v>3</v>
      </c>
      <c r="B13" s="2" t="s">
        <v>81</v>
      </c>
    </row>
    <row r="14" spans="1:8" x14ac:dyDescent="0.3">
      <c r="A14" s="2">
        <f t="shared" si="0"/>
        <v>4</v>
      </c>
      <c r="B14" s="3" t="s">
        <v>90</v>
      </c>
    </row>
    <row r="15" spans="1:8" x14ac:dyDescent="0.3">
      <c r="A15" s="2">
        <f t="shared" si="0"/>
        <v>5</v>
      </c>
      <c r="B15" s="2" t="s">
        <v>54</v>
      </c>
    </row>
    <row r="16" spans="1:8" x14ac:dyDescent="0.3">
      <c r="A16" s="2">
        <f t="shared" si="0"/>
        <v>6</v>
      </c>
      <c r="B16" s="2" t="s">
        <v>55</v>
      </c>
    </row>
    <row r="17" spans="1:3" x14ac:dyDescent="0.3">
      <c r="A17" s="2">
        <f t="shared" si="0"/>
        <v>7</v>
      </c>
      <c r="B17" s="2" t="s">
        <v>57</v>
      </c>
    </row>
    <row r="18" spans="1:3" x14ac:dyDescent="0.3">
      <c r="A18" s="2">
        <f t="shared" si="0"/>
        <v>8</v>
      </c>
      <c r="B18" s="2" t="s">
        <v>58</v>
      </c>
    </row>
    <row r="19" spans="1:3" x14ac:dyDescent="0.3">
      <c r="A19" s="2">
        <f t="shared" si="0"/>
        <v>9</v>
      </c>
      <c r="B19" s="2" t="s">
        <v>59</v>
      </c>
    </row>
    <row r="20" spans="1:3" x14ac:dyDescent="0.3">
      <c r="A20" s="2">
        <f t="shared" si="0"/>
        <v>10</v>
      </c>
      <c r="B20" s="3" t="s">
        <v>61</v>
      </c>
    </row>
    <row r="21" spans="1:3" x14ac:dyDescent="0.3">
      <c r="A21" s="2">
        <f t="shared" si="0"/>
        <v>11</v>
      </c>
      <c r="B21" s="3" t="s">
        <v>77</v>
      </c>
    </row>
    <row r="22" spans="1:3" x14ac:dyDescent="0.3">
      <c r="A22" s="2">
        <f t="shared" si="0"/>
        <v>12</v>
      </c>
      <c r="B22" s="3" t="s">
        <v>78</v>
      </c>
    </row>
    <row r="23" spans="1:3" x14ac:dyDescent="0.3">
      <c r="A23" s="2">
        <f t="shared" si="0"/>
        <v>13</v>
      </c>
      <c r="B23" s="3" t="s">
        <v>83</v>
      </c>
    </row>
    <row r="24" spans="1:3" x14ac:dyDescent="0.3">
      <c r="A24" s="2">
        <f t="shared" si="0"/>
        <v>14</v>
      </c>
      <c r="B24" s="3" t="s">
        <v>84</v>
      </c>
    </row>
    <row r="25" spans="1:3" x14ac:dyDescent="0.3">
      <c r="B25" s="3"/>
    </row>
    <row r="26" spans="1:3" x14ac:dyDescent="0.3">
      <c r="B26" s="7" t="s">
        <v>56</v>
      </c>
      <c r="C26" s="8">
        <v>0.03</v>
      </c>
    </row>
    <row r="27" spans="1:3" x14ac:dyDescent="0.3">
      <c r="A27" s="2">
        <f t="shared" ref="A27:A31" si="1">+A26+1</f>
        <v>1</v>
      </c>
      <c r="B27" s="2" t="s">
        <v>60</v>
      </c>
      <c r="C27" s="18">
        <v>0.5</v>
      </c>
    </row>
    <row r="28" spans="1:3" ht="28.8" x14ac:dyDescent="0.3">
      <c r="A28" s="2">
        <f t="shared" si="1"/>
        <v>2</v>
      </c>
      <c r="B28" s="11" t="s">
        <v>172</v>
      </c>
      <c r="C28" s="18">
        <v>1</v>
      </c>
    </row>
    <row r="29" spans="1:3" x14ac:dyDescent="0.3">
      <c r="A29" s="2">
        <f t="shared" si="1"/>
        <v>3</v>
      </c>
      <c r="B29" s="3" t="s">
        <v>82</v>
      </c>
      <c r="C29" s="19">
        <v>0.5</v>
      </c>
    </row>
    <row r="30" spans="1:3" ht="43.2" x14ac:dyDescent="0.3">
      <c r="A30" s="2">
        <f t="shared" si="1"/>
        <v>4</v>
      </c>
      <c r="B30" s="11" t="s">
        <v>87</v>
      </c>
      <c r="C30" s="19">
        <v>0.5</v>
      </c>
    </row>
    <row r="31" spans="1:3" x14ac:dyDescent="0.3">
      <c r="A31" s="2">
        <f t="shared" si="1"/>
        <v>5</v>
      </c>
      <c r="B31" s="3" t="s">
        <v>171</v>
      </c>
      <c r="C31" s="19">
        <v>0.5</v>
      </c>
    </row>
    <row r="32" spans="1:3" x14ac:dyDescent="0.3">
      <c r="B32" s="16" t="s">
        <v>17</v>
      </c>
      <c r="C32" s="18">
        <f>SUM(C27:C31)</f>
        <v>3</v>
      </c>
    </row>
    <row r="33" spans="1:3" x14ac:dyDescent="0.3">
      <c r="B33" s="16"/>
    </row>
    <row r="34" spans="1:3" x14ac:dyDescent="0.3">
      <c r="B34" s="9" t="s">
        <v>63</v>
      </c>
      <c r="C34" s="8">
        <v>0.05</v>
      </c>
    </row>
    <row r="35" spans="1:3" x14ac:dyDescent="0.3">
      <c r="A35" s="2">
        <f t="shared" ref="A35:A41" si="2">+A34+1</f>
        <v>1</v>
      </c>
      <c r="B35" s="2" t="s">
        <v>64</v>
      </c>
      <c r="C35" s="19">
        <v>0.75</v>
      </c>
    </row>
    <row r="36" spans="1:3" x14ac:dyDescent="0.3">
      <c r="A36" s="2">
        <f t="shared" si="2"/>
        <v>2</v>
      </c>
      <c r="B36" s="2" t="s">
        <v>66</v>
      </c>
      <c r="C36" s="19">
        <v>0.75</v>
      </c>
    </row>
    <row r="37" spans="1:3" x14ac:dyDescent="0.3">
      <c r="A37" s="2">
        <f t="shared" si="2"/>
        <v>3</v>
      </c>
      <c r="B37" s="3" t="s">
        <v>65</v>
      </c>
      <c r="C37" s="19">
        <v>0.75</v>
      </c>
    </row>
    <row r="38" spans="1:3" ht="28.8" x14ac:dyDescent="0.3">
      <c r="A38" s="2">
        <f t="shared" si="2"/>
        <v>4</v>
      </c>
      <c r="B38" s="11" t="s">
        <v>173</v>
      </c>
      <c r="C38" s="19">
        <v>0.75</v>
      </c>
    </row>
    <row r="39" spans="1:3" x14ac:dyDescent="0.3">
      <c r="A39" s="2">
        <f t="shared" si="2"/>
        <v>5</v>
      </c>
      <c r="B39" s="3" t="s">
        <v>79</v>
      </c>
      <c r="C39" s="19">
        <v>0.75</v>
      </c>
    </row>
    <row r="40" spans="1:3" x14ac:dyDescent="0.3">
      <c r="A40" s="2">
        <f t="shared" si="2"/>
        <v>6</v>
      </c>
      <c r="B40" s="3" t="s">
        <v>80</v>
      </c>
      <c r="C40" s="19">
        <v>0.75</v>
      </c>
    </row>
    <row r="41" spans="1:3" x14ac:dyDescent="0.3">
      <c r="A41" s="2">
        <f t="shared" si="2"/>
        <v>7</v>
      </c>
      <c r="B41" s="2" t="s">
        <v>67</v>
      </c>
      <c r="C41" s="19">
        <v>0.5</v>
      </c>
    </row>
    <row r="42" spans="1:3" x14ac:dyDescent="0.3">
      <c r="B42" s="16" t="s">
        <v>17</v>
      </c>
      <c r="C42" s="18">
        <f>SUM(C35:C41)</f>
        <v>5</v>
      </c>
    </row>
    <row r="44" spans="1:3" x14ac:dyDescent="0.3">
      <c r="B44" s="9" t="s">
        <v>68</v>
      </c>
      <c r="C44" s="8">
        <v>0.04</v>
      </c>
    </row>
    <row r="45" spans="1:3" x14ac:dyDescent="0.3">
      <c r="A45" s="2">
        <f t="shared" ref="A45:A50" si="3">+A44+1</f>
        <v>1</v>
      </c>
      <c r="B45" s="3" t="s">
        <v>64</v>
      </c>
      <c r="C45" s="19">
        <v>0.5</v>
      </c>
    </row>
    <row r="46" spans="1:3" x14ac:dyDescent="0.3">
      <c r="A46" s="2">
        <f t="shared" si="3"/>
        <v>2</v>
      </c>
      <c r="B46" s="3" t="s">
        <v>71</v>
      </c>
      <c r="C46" s="19">
        <v>1</v>
      </c>
    </row>
    <row r="47" spans="1:3" x14ac:dyDescent="0.3">
      <c r="A47" s="2">
        <f t="shared" si="3"/>
        <v>3</v>
      </c>
      <c r="B47" s="3" t="s">
        <v>69</v>
      </c>
      <c r="C47" s="19">
        <v>0.5</v>
      </c>
    </row>
    <row r="48" spans="1:3" x14ac:dyDescent="0.3">
      <c r="A48" s="2">
        <f t="shared" si="3"/>
        <v>4</v>
      </c>
      <c r="B48" s="3" t="s">
        <v>175</v>
      </c>
      <c r="C48" s="19">
        <v>1</v>
      </c>
    </row>
    <row r="49" spans="1:3" x14ac:dyDescent="0.3">
      <c r="A49" s="2">
        <f t="shared" si="3"/>
        <v>5</v>
      </c>
      <c r="B49" s="3" t="s">
        <v>176</v>
      </c>
      <c r="C49" s="19">
        <v>0.5</v>
      </c>
    </row>
    <row r="50" spans="1:3" x14ac:dyDescent="0.3">
      <c r="A50" s="2">
        <f t="shared" si="3"/>
        <v>6</v>
      </c>
      <c r="B50" s="3" t="s">
        <v>70</v>
      </c>
      <c r="C50" s="19">
        <v>0.5</v>
      </c>
    </row>
    <row r="51" spans="1:3" x14ac:dyDescent="0.3">
      <c r="B51" s="16" t="s">
        <v>17</v>
      </c>
      <c r="C51" s="18">
        <f>SUM(C45:C50)</f>
        <v>4</v>
      </c>
    </row>
    <row r="53" spans="1:3" x14ac:dyDescent="0.3">
      <c r="B53" s="16" t="s">
        <v>177</v>
      </c>
      <c r="C53" s="21">
        <f>+C10+C26+C34+C44</f>
        <v>0.15</v>
      </c>
    </row>
  </sheetData>
  <mergeCells count="1">
    <mergeCell ref="C4:H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1"/>
  <sheetViews>
    <sheetView workbookViewId="0">
      <selection activeCell="B2" sqref="B2"/>
    </sheetView>
  </sheetViews>
  <sheetFormatPr baseColWidth="10" defaultRowHeight="14.4" x14ac:dyDescent="0.3"/>
  <cols>
    <col min="1" max="1" width="3" bestFit="1" customWidth="1"/>
    <col min="2" max="2" width="90.33203125" customWidth="1"/>
    <col min="8" max="8" width="32" customWidth="1"/>
  </cols>
  <sheetData>
    <row r="2" spans="1:8" x14ac:dyDescent="0.3">
      <c r="B2" s="13" t="s">
        <v>89</v>
      </c>
      <c r="C2" s="14">
        <v>0.15</v>
      </c>
    </row>
    <row r="3" spans="1:8" x14ac:dyDescent="0.3">
      <c r="B3" s="4"/>
      <c r="C3" s="6"/>
    </row>
    <row r="4" spans="1:8" ht="28.8" x14ac:dyDescent="0.3">
      <c r="B4" s="34" t="s">
        <v>86</v>
      </c>
      <c r="C4" s="42" t="s">
        <v>142</v>
      </c>
      <c r="D4" s="42"/>
      <c r="E4" s="42"/>
      <c r="F4" s="42"/>
      <c r="G4" s="42"/>
      <c r="H4" s="43"/>
    </row>
    <row r="5" spans="1:8" ht="28.8" x14ac:dyDescent="0.3">
      <c r="B5" s="35" t="s">
        <v>156</v>
      </c>
      <c r="C5" s="44"/>
      <c r="D5" s="44"/>
      <c r="E5" s="44"/>
      <c r="F5" s="44"/>
      <c r="G5" s="44"/>
      <c r="H5" s="45"/>
    </row>
    <row r="6" spans="1:8" ht="28.8" x14ac:dyDescent="0.3">
      <c r="B6" s="35" t="s">
        <v>210</v>
      </c>
      <c r="C6" s="44"/>
      <c r="D6" s="44"/>
      <c r="E6" s="44"/>
      <c r="F6" s="44"/>
      <c r="G6" s="44"/>
      <c r="H6" s="45"/>
    </row>
    <row r="7" spans="1:8" x14ac:dyDescent="0.3">
      <c r="B7" s="36" t="s">
        <v>139</v>
      </c>
      <c r="C7" s="44"/>
      <c r="D7" s="44"/>
      <c r="E7" s="44"/>
      <c r="F7" s="44"/>
      <c r="G7" s="44"/>
      <c r="H7" s="45"/>
    </row>
    <row r="8" spans="1:8" x14ac:dyDescent="0.3">
      <c r="B8" s="37" t="s">
        <v>140</v>
      </c>
      <c r="C8" s="46"/>
      <c r="D8" s="46"/>
      <c r="E8" s="46"/>
      <c r="F8" s="46"/>
      <c r="G8" s="46"/>
      <c r="H8" s="47"/>
    </row>
    <row r="10" spans="1:8" x14ac:dyDescent="0.3">
      <c r="B10" s="4" t="s">
        <v>62</v>
      </c>
      <c r="C10" s="6"/>
    </row>
    <row r="11" spans="1:8" x14ac:dyDescent="0.3">
      <c r="A11">
        <f t="shared" ref="A11:A20" si="0">+A10+1</f>
        <v>1</v>
      </c>
      <c r="B11" t="s">
        <v>76</v>
      </c>
    </row>
    <row r="12" spans="1:8" x14ac:dyDescent="0.3">
      <c r="A12">
        <f t="shared" si="0"/>
        <v>2</v>
      </c>
      <c r="B12" t="s">
        <v>53</v>
      </c>
    </row>
    <row r="13" spans="1:8" x14ac:dyDescent="0.3">
      <c r="A13">
        <f t="shared" si="0"/>
        <v>3</v>
      </c>
      <c r="B13" t="s">
        <v>81</v>
      </c>
    </row>
    <row r="14" spans="1:8" x14ac:dyDescent="0.3">
      <c r="A14">
        <f t="shared" si="0"/>
        <v>4</v>
      </c>
      <c r="B14" t="s">
        <v>90</v>
      </c>
    </row>
    <row r="15" spans="1:8" x14ac:dyDescent="0.3">
      <c r="A15">
        <f t="shared" si="0"/>
        <v>5</v>
      </c>
      <c r="B15" t="s">
        <v>91</v>
      </c>
    </row>
    <row r="16" spans="1:8" x14ac:dyDescent="0.3">
      <c r="A16">
        <f t="shared" si="0"/>
        <v>6</v>
      </c>
      <c r="B16" t="s">
        <v>92</v>
      </c>
    </row>
    <row r="17" spans="1:3" x14ac:dyDescent="0.3">
      <c r="A17">
        <f t="shared" si="0"/>
        <v>7</v>
      </c>
      <c r="B17" t="s">
        <v>57</v>
      </c>
    </row>
    <row r="18" spans="1:3" x14ac:dyDescent="0.3">
      <c r="A18">
        <f t="shared" si="0"/>
        <v>8</v>
      </c>
      <c r="B18" t="s">
        <v>59</v>
      </c>
    </row>
    <row r="19" spans="1:3" x14ac:dyDescent="0.3">
      <c r="A19">
        <f t="shared" si="0"/>
        <v>9</v>
      </c>
      <c r="B19" t="s">
        <v>61</v>
      </c>
    </row>
    <row r="20" spans="1:3" x14ac:dyDescent="0.3">
      <c r="A20">
        <f t="shared" si="0"/>
        <v>10</v>
      </c>
      <c r="B20" t="s">
        <v>77</v>
      </c>
    </row>
    <row r="21" spans="1:3" x14ac:dyDescent="0.3">
      <c r="B21" t="s">
        <v>78</v>
      </c>
    </row>
    <row r="22" spans="1:3" x14ac:dyDescent="0.3">
      <c r="B22" t="s">
        <v>83</v>
      </c>
    </row>
    <row r="23" spans="1:3" x14ac:dyDescent="0.3">
      <c r="B23" t="s">
        <v>84</v>
      </c>
    </row>
    <row r="25" spans="1:3" x14ac:dyDescent="0.3">
      <c r="B25" s="4" t="s">
        <v>93</v>
      </c>
      <c r="C25" s="22">
        <v>3.5000000000000003E-2</v>
      </c>
    </row>
    <row r="26" spans="1:3" x14ac:dyDescent="0.3">
      <c r="A26">
        <v>1</v>
      </c>
      <c r="B26" t="s">
        <v>100</v>
      </c>
      <c r="C26" s="17">
        <v>0.25</v>
      </c>
    </row>
    <row r="27" spans="1:3" x14ac:dyDescent="0.3">
      <c r="B27" s="4" t="s">
        <v>94</v>
      </c>
      <c r="C27" s="17"/>
    </row>
    <row r="28" spans="1:3" x14ac:dyDescent="0.3">
      <c r="A28">
        <f>+A26+1</f>
        <v>2</v>
      </c>
      <c r="B28" t="s">
        <v>111</v>
      </c>
      <c r="C28" s="17">
        <v>0.25</v>
      </c>
    </row>
    <row r="29" spans="1:3" x14ac:dyDescent="0.3">
      <c r="A29">
        <f>+A28+1</f>
        <v>3</v>
      </c>
      <c r="B29" t="s">
        <v>102</v>
      </c>
      <c r="C29" s="17">
        <v>0.25</v>
      </c>
    </row>
    <row r="30" spans="1:3" x14ac:dyDescent="0.3">
      <c r="A30">
        <f t="shared" ref="A30:A36" si="1">+A29+1</f>
        <v>4</v>
      </c>
      <c r="B30" t="s">
        <v>101</v>
      </c>
      <c r="C30" s="17">
        <v>0.25</v>
      </c>
    </row>
    <row r="31" spans="1:3" x14ac:dyDescent="0.3">
      <c r="B31" s="4" t="s">
        <v>95</v>
      </c>
      <c r="C31" s="17"/>
    </row>
    <row r="32" spans="1:3" x14ac:dyDescent="0.3">
      <c r="A32">
        <f>+A30+1</f>
        <v>5</v>
      </c>
      <c r="B32" t="s">
        <v>112</v>
      </c>
      <c r="C32" s="17">
        <v>0.25</v>
      </c>
    </row>
    <row r="33" spans="1:3" x14ac:dyDescent="0.3">
      <c r="A33">
        <f t="shared" si="1"/>
        <v>6</v>
      </c>
      <c r="B33" t="s">
        <v>103</v>
      </c>
      <c r="C33" s="17">
        <v>0.25</v>
      </c>
    </row>
    <row r="34" spans="1:3" x14ac:dyDescent="0.3">
      <c r="A34">
        <f t="shared" si="1"/>
        <v>7</v>
      </c>
      <c r="B34" t="s">
        <v>104</v>
      </c>
      <c r="C34" s="17">
        <v>0.25</v>
      </c>
    </row>
    <row r="35" spans="1:3" ht="28.8" x14ac:dyDescent="0.3">
      <c r="A35">
        <f t="shared" si="1"/>
        <v>8</v>
      </c>
      <c r="B35" s="20" t="s">
        <v>108</v>
      </c>
      <c r="C35" s="17">
        <v>1</v>
      </c>
    </row>
    <row r="36" spans="1:3" x14ac:dyDescent="0.3">
      <c r="A36">
        <f t="shared" si="1"/>
        <v>9</v>
      </c>
      <c r="B36" t="s">
        <v>105</v>
      </c>
      <c r="C36" s="17">
        <v>0.75</v>
      </c>
    </row>
    <row r="37" spans="1:3" x14ac:dyDescent="0.3">
      <c r="B37" s="1" t="s">
        <v>17</v>
      </c>
      <c r="C37" s="17">
        <f>SUM(C26:C36)</f>
        <v>3.5</v>
      </c>
    </row>
    <row r="39" spans="1:3" x14ac:dyDescent="0.3">
      <c r="B39" s="4" t="s">
        <v>96</v>
      </c>
      <c r="C39" s="6">
        <v>0.04</v>
      </c>
    </row>
    <row r="40" spans="1:3" x14ac:dyDescent="0.3">
      <c r="A40">
        <f>+A38+1</f>
        <v>1</v>
      </c>
      <c r="B40" t="s">
        <v>106</v>
      </c>
      <c r="C40" s="17">
        <v>0.5</v>
      </c>
    </row>
    <row r="41" spans="1:3" ht="28.8" x14ac:dyDescent="0.3">
      <c r="A41">
        <f>+A40+1</f>
        <v>2</v>
      </c>
      <c r="B41" s="20" t="s">
        <v>113</v>
      </c>
      <c r="C41" s="17">
        <v>1</v>
      </c>
    </row>
    <row r="42" spans="1:3" x14ac:dyDescent="0.3">
      <c r="A42">
        <f t="shared" ref="A42:A45" si="2">+A41+1</f>
        <v>3</v>
      </c>
      <c r="B42" t="s">
        <v>107</v>
      </c>
      <c r="C42" s="17">
        <v>0.25</v>
      </c>
    </row>
    <row r="43" spans="1:3" ht="28.8" x14ac:dyDescent="0.3">
      <c r="A43">
        <f t="shared" si="2"/>
        <v>4</v>
      </c>
      <c r="B43" s="20" t="s">
        <v>114</v>
      </c>
      <c r="C43" s="17">
        <v>0.75</v>
      </c>
    </row>
    <row r="44" spans="1:3" x14ac:dyDescent="0.3">
      <c r="A44">
        <f t="shared" si="2"/>
        <v>5</v>
      </c>
      <c r="B44" t="s">
        <v>109</v>
      </c>
      <c r="C44" s="17">
        <v>0.75</v>
      </c>
    </row>
    <row r="45" spans="1:3" x14ac:dyDescent="0.3">
      <c r="A45">
        <f t="shared" si="2"/>
        <v>6</v>
      </c>
      <c r="B45" t="s">
        <v>115</v>
      </c>
      <c r="C45" s="17">
        <v>0.75</v>
      </c>
    </row>
    <row r="46" spans="1:3" x14ac:dyDescent="0.3">
      <c r="B46" s="1" t="s">
        <v>17</v>
      </c>
      <c r="C46" s="17">
        <f>SUM(C40:C45)</f>
        <v>4</v>
      </c>
    </row>
    <row r="48" spans="1:3" x14ac:dyDescent="0.3">
      <c r="B48" s="4" t="s">
        <v>97</v>
      </c>
      <c r="C48" s="22">
        <v>2.5000000000000001E-2</v>
      </c>
    </row>
    <row r="49" spans="1:3" x14ac:dyDescent="0.3">
      <c r="A49">
        <f>+A47+1</f>
        <v>1</v>
      </c>
      <c r="B49" s="5" t="s">
        <v>116</v>
      </c>
      <c r="C49" s="17">
        <v>0.25</v>
      </c>
    </row>
    <row r="50" spans="1:3" x14ac:dyDescent="0.3">
      <c r="A50">
        <f>+A49+1</f>
        <v>2</v>
      </c>
      <c r="B50" s="5" t="s">
        <v>117</v>
      </c>
      <c r="C50" s="17">
        <v>1</v>
      </c>
    </row>
    <row r="51" spans="1:3" x14ac:dyDescent="0.3">
      <c r="A51">
        <f t="shared" ref="A51:A52" si="3">+A50+1</f>
        <v>3</v>
      </c>
      <c r="B51" s="5" t="s">
        <v>107</v>
      </c>
      <c r="C51" s="17">
        <v>0.25</v>
      </c>
    </row>
    <row r="52" spans="1:3" ht="28.8" x14ac:dyDescent="0.3">
      <c r="A52">
        <f t="shared" si="3"/>
        <v>4</v>
      </c>
      <c r="B52" s="20" t="s">
        <v>118</v>
      </c>
      <c r="C52" s="17">
        <v>1</v>
      </c>
    </row>
    <row r="53" spans="1:3" x14ac:dyDescent="0.3">
      <c r="B53" s="1" t="s">
        <v>17</v>
      </c>
      <c r="C53" s="17">
        <f>SUM(C49:C52)</f>
        <v>2.5</v>
      </c>
    </row>
    <row r="54" spans="1:3" x14ac:dyDescent="0.3">
      <c r="B54" s="20"/>
    </row>
    <row r="55" spans="1:3" x14ac:dyDescent="0.3">
      <c r="B55" s="4" t="s">
        <v>98</v>
      </c>
      <c r="C55" s="22">
        <v>2.5000000000000001E-2</v>
      </c>
    </row>
    <row r="56" spans="1:3" x14ac:dyDescent="0.3">
      <c r="A56">
        <f>+A54+1</f>
        <v>1</v>
      </c>
      <c r="B56" t="s">
        <v>119</v>
      </c>
      <c r="C56" s="17">
        <v>0.25</v>
      </c>
    </row>
    <row r="57" spans="1:3" x14ac:dyDescent="0.3">
      <c r="A57">
        <f>+A56+1</f>
        <v>2</v>
      </c>
      <c r="B57" t="s">
        <v>107</v>
      </c>
      <c r="C57" s="17">
        <v>0.25</v>
      </c>
    </row>
    <row r="58" spans="1:3" ht="28.8" x14ac:dyDescent="0.3">
      <c r="A58">
        <f t="shared" ref="A58:A60" si="4">+A57+1</f>
        <v>3</v>
      </c>
      <c r="B58" s="20" t="s">
        <v>120</v>
      </c>
      <c r="C58" s="17">
        <v>0.25</v>
      </c>
    </row>
    <row r="59" spans="1:3" ht="28.8" x14ac:dyDescent="0.3">
      <c r="A59">
        <f t="shared" si="4"/>
        <v>4</v>
      </c>
      <c r="B59" s="20" t="s">
        <v>120</v>
      </c>
      <c r="C59" s="17">
        <v>1</v>
      </c>
    </row>
    <row r="60" spans="1:3" x14ac:dyDescent="0.3">
      <c r="A60">
        <f t="shared" si="4"/>
        <v>5</v>
      </c>
      <c r="B60" t="s">
        <v>121</v>
      </c>
      <c r="C60" s="17">
        <v>0.75</v>
      </c>
    </row>
    <row r="61" spans="1:3" x14ac:dyDescent="0.3">
      <c r="B61" s="1" t="s">
        <v>17</v>
      </c>
      <c r="C61" s="17">
        <f>SUM(C56:C60)</f>
        <v>2.5</v>
      </c>
    </row>
    <row r="63" spans="1:3" x14ac:dyDescent="0.3">
      <c r="B63" s="4" t="s">
        <v>99</v>
      </c>
      <c r="C63" s="22">
        <v>2.5000000000000001E-2</v>
      </c>
    </row>
    <row r="64" spans="1:3" x14ac:dyDescent="0.3">
      <c r="A64">
        <f>+A62+1</f>
        <v>1</v>
      </c>
      <c r="B64" t="s">
        <v>122</v>
      </c>
      <c r="C64" s="17">
        <v>0.25</v>
      </c>
    </row>
    <row r="65" spans="1:3" x14ac:dyDescent="0.3">
      <c r="A65">
        <f>+A64+1</f>
        <v>2</v>
      </c>
      <c r="B65" t="s">
        <v>107</v>
      </c>
      <c r="C65" s="17">
        <v>0.25</v>
      </c>
    </row>
    <row r="66" spans="1:3" ht="28.8" x14ac:dyDescent="0.3">
      <c r="A66">
        <f t="shared" ref="A66:A67" si="5">+A65+1</f>
        <v>3</v>
      </c>
      <c r="B66" s="20" t="s">
        <v>123</v>
      </c>
      <c r="C66" s="17">
        <v>1</v>
      </c>
    </row>
    <row r="67" spans="1:3" x14ac:dyDescent="0.3">
      <c r="A67">
        <f t="shared" si="5"/>
        <v>4</v>
      </c>
      <c r="B67" t="s">
        <v>124</v>
      </c>
      <c r="C67" s="17">
        <v>1</v>
      </c>
    </row>
    <row r="68" spans="1:3" x14ac:dyDescent="0.3">
      <c r="B68" s="1" t="s">
        <v>17</v>
      </c>
      <c r="C68" s="17">
        <f>SUM(C64:C67)</f>
        <v>2.5</v>
      </c>
    </row>
    <row r="71" spans="1:3" x14ac:dyDescent="0.3">
      <c r="B71" s="1" t="s">
        <v>177</v>
      </c>
      <c r="C71" s="23">
        <f>+C10+C25+C39+C48+C55+C63</f>
        <v>0.15</v>
      </c>
    </row>
  </sheetData>
  <mergeCells count="1">
    <mergeCell ref="C4:H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tabSelected="1" workbookViewId="0">
      <selection activeCell="B2" sqref="B2"/>
    </sheetView>
  </sheetViews>
  <sheetFormatPr baseColWidth="10" defaultRowHeight="14.4" x14ac:dyDescent="0.3"/>
  <cols>
    <col min="1" max="1" width="2" bestFit="1" customWidth="1"/>
    <col min="2" max="2" width="102.44140625" customWidth="1"/>
    <col min="8" max="8" width="34.6640625" customWidth="1"/>
  </cols>
  <sheetData>
    <row r="2" spans="1:8" x14ac:dyDescent="0.3">
      <c r="B2" s="13" t="s">
        <v>182</v>
      </c>
      <c r="C2" s="14">
        <v>0.2</v>
      </c>
    </row>
    <row r="3" spans="1:8" x14ac:dyDescent="0.3">
      <c r="B3" s="4"/>
      <c r="C3" s="6"/>
    </row>
    <row r="4" spans="1:8" ht="28.8" x14ac:dyDescent="0.3">
      <c r="B4" s="34" t="s">
        <v>86</v>
      </c>
      <c r="C4" s="42" t="s">
        <v>142</v>
      </c>
      <c r="D4" s="42"/>
      <c r="E4" s="42"/>
      <c r="F4" s="42"/>
      <c r="G4" s="42"/>
      <c r="H4" s="43"/>
    </row>
    <row r="5" spans="1:8" ht="28.8" x14ac:dyDescent="0.3">
      <c r="B5" s="35" t="s">
        <v>156</v>
      </c>
      <c r="C5" s="44"/>
      <c r="D5" s="44"/>
      <c r="E5" s="44"/>
      <c r="F5" s="44"/>
      <c r="G5" s="44"/>
      <c r="H5" s="45"/>
    </row>
    <row r="6" spans="1:8" ht="28.8" x14ac:dyDescent="0.3">
      <c r="B6" s="35" t="s">
        <v>210</v>
      </c>
      <c r="C6" s="44"/>
      <c r="D6" s="44"/>
      <c r="E6" s="44"/>
      <c r="F6" s="44"/>
      <c r="G6" s="44"/>
      <c r="H6" s="45"/>
    </row>
    <row r="7" spans="1:8" x14ac:dyDescent="0.3">
      <c r="B7" s="36" t="s">
        <v>139</v>
      </c>
      <c r="C7" s="44"/>
      <c r="D7" s="44"/>
      <c r="E7" s="44"/>
      <c r="F7" s="44"/>
      <c r="G7" s="44"/>
      <c r="H7" s="45"/>
    </row>
    <row r="8" spans="1:8" x14ac:dyDescent="0.3">
      <c r="B8" s="37" t="s">
        <v>140</v>
      </c>
      <c r="C8" s="46"/>
      <c r="D8" s="46"/>
      <c r="E8" s="46"/>
      <c r="F8" s="46"/>
      <c r="G8" s="46"/>
      <c r="H8" s="47"/>
    </row>
    <row r="9" spans="1:8" x14ac:dyDescent="0.3">
      <c r="B9" s="4"/>
      <c r="C9" s="12"/>
      <c r="D9" s="12"/>
      <c r="E9" s="12"/>
      <c r="F9" s="12"/>
      <c r="G9" s="12"/>
      <c r="H9" s="12"/>
    </row>
    <row r="10" spans="1:8" x14ac:dyDescent="0.3">
      <c r="A10">
        <v>1</v>
      </c>
      <c r="B10" s="24" t="s">
        <v>125</v>
      </c>
      <c r="C10" s="25">
        <v>0.5</v>
      </c>
    </row>
    <row r="11" spans="1:8" ht="28.8" x14ac:dyDescent="0.3">
      <c r="A11">
        <f>+A10+1</f>
        <v>2</v>
      </c>
      <c r="B11" s="26" t="s">
        <v>181</v>
      </c>
      <c r="C11" s="27">
        <v>1</v>
      </c>
    </row>
    <row r="12" spans="1:8" x14ac:dyDescent="0.3">
      <c r="A12">
        <f t="shared" ref="A12:A29" si="0">+A11+1</f>
        <v>3</v>
      </c>
      <c r="B12" s="26" t="s">
        <v>130</v>
      </c>
      <c r="C12" s="27">
        <v>0.5</v>
      </c>
    </row>
    <row r="13" spans="1:8" x14ac:dyDescent="0.3">
      <c r="A13">
        <f t="shared" si="0"/>
        <v>4</v>
      </c>
      <c r="B13" s="26" t="s">
        <v>131</v>
      </c>
      <c r="C13" s="27">
        <v>0.5</v>
      </c>
    </row>
    <row r="14" spans="1:8" x14ac:dyDescent="0.3">
      <c r="A14">
        <f t="shared" si="0"/>
        <v>5</v>
      </c>
      <c r="B14" s="26" t="s">
        <v>138</v>
      </c>
      <c r="C14" s="27">
        <v>0.5</v>
      </c>
    </row>
    <row r="15" spans="1:8" x14ac:dyDescent="0.3">
      <c r="A15">
        <f t="shared" si="0"/>
        <v>6</v>
      </c>
      <c r="B15" s="28" t="s">
        <v>139</v>
      </c>
      <c r="C15" s="29">
        <v>4</v>
      </c>
      <c r="D15" s="17">
        <f>SUM(C10:C15)</f>
        <v>7</v>
      </c>
      <c r="E15" t="s">
        <v>183</v>
      </c>
    </row>
    <row r="16" spans="1:8" x14ac:dyDescent="0.3">
      <c r="B16" s="30"/>
      <c r="C16" s="18"/>
      <c r="D16" s="17"/>
    </row>
    <row r="17" spans="1:5" x14ac:dyDescent="0.3">
      <c r="A17">
        <f t="shared" si="0"/>
        <v>1</v>
      </c>
      <c r="B17" s="32" t="s">
        <v>180</v>
      </c>
      <c r="C17" s="33">
        <v>3</v>
      </c>
      <c r="D17" s="17">
        <f>+C17</f>
        <v>3</v>
      </c>
      <c r="E17" t="s">
        <v>184</v>
      </c>
    </row>
    <row r="19" spans="1:5" x14ac:dyDescent="0.3">
      <c r="A19">
        <f t="shared" si="0"/>
        <v>1</v>
      </c>
      <c r="B19" s="24" t="s">
        <v>132</v>
      </c>
      <c r="C19" s="25">
        <v>0.5</v>
      </c>
    </row>
    <row r="20" spans="1:5" x14ac:dyDescent="0.3">
      <c r="A20">
        <f t="shared" si="0"/>
        <v>2</v>
      </c>
      <c r="B20" s="26" t="s">
        <v>133</v>
      </c>
      <c r="C20" s="27">
        <v>2</v>
      </c>
    </row>
    <row r="21" spans="1:5" x14ac:dyDescent="0.3">
      <c r="A21">
        <f t="shared" si="0"/>
        <v>3</v>
      </c>
      <c r="B21" s="26" t="s">
        <v>134</v>
      </c>
      <c r="C21" s="27">
        <v>2</v>
      </c>
    </row>
    <row r="22" spans="1:5" ht="28.8" x14ac:dyDescent="0.3">
      <c r="A22">
        <f t="shared" si="0"/>
        <v>4</v>
      </c>
      <c r="B22" s="28" t="s">
        <v>127</v>
      </c>
      <c r="C22" s="29">
        <v>0.5</v>
      </c>
      <c r="D22" s="17">
        <f>SUM(C19:C22)</f>
        <v>5</v>
      </c>
      <c r="E22" t="s">
        <v>178</v>
      </c>
    </row>
    <row r="24" spans="1:5" x14ac:dyDescent="0.3">
      <c r="A24">
        <f t="shared" si="0"/>
        <v>1</v>
      </c>
      <c r="B24" s="24" t="s">
        <v>126</v>
      </c>
      <c r="C24" s="25">
        <v>0.5</v>
      </c>
    </row>
    <row r="25" spans="1:5" x14ac:dyDescent="0.3">
      <c r="A25">
        <f t="shared" si="0"/>
        <v>2</v>
      </c>
      <c r="B25" s="26" t="s">
        <v>128</v>
      </c>
      <c r="C25" s="27">
        <v>0.5</v>
      </c>
    </row>
    <row r="26" spans="1:5" x14ac:dyDescent="0.3">
      <c r="A26">
        <f t="shared" si="0"/>
        <v>3</v>
      </c>
      <c r="B26" s="26" t="s">
        <v>129</v>
      </c>
      <c r="C26" s="27">
        <v>0.5</v>
      </c>
    </row>
    <row r="27" spans="1:5" x14ac:dyDescent="0.3">
      <c r="A27">
        <f t="shared" si="0"/>
        <v>4</v>
      </c>
      <c r="B27" s="26" t="s">
        <v>135</v>
      </c>
      <c r="C27" s="27">
        <v>2</v>
      </c>
    </row>
    <row r="28" spans="1:5" x14ac:dyDescent="0.3">
      <c r="A28">
        <f t="shared" si="0"/>
        <v>5</v>
      </c>
      <c r="B28" s="26" t="s">
        <v>136</v>
      </c>
      <c r="C28" s="27">
        <v>0.5</v>
      </c>
    </row>
    <row r="29" spans="1:5" x14ac:dyDescent="0.3">
      <c r="A29">
        <f t="shared" si="0"/>
        <v>6</v>
      </c>
      <c r="B29" s="28" t="s">
        <v>137</v>
      </c>
      <c r="C29" s="29">
        <v>1</v>
      </c>
      <c r="D29" s="17">
        <f>SUM(C24:C29)</f>
        <v>5</v>
      </c>
      <c r="E29" t="s">
        <v>179</v>
      </c>
    </row>
    <row r="31" spans="1:5" x14ac:dyDescent="0.3">
      <c r="B31" s="31" t="s">
        <v>17</v>
      </c>
      <c r="C31" s="17">
        <f>SUM(C10:C29)</f>
        <v>20</v>
      </c>
      <c r="D31" s="17">
        <f>+D15+D17+D22+D29</f>
        <v>20</v>
      </c>
    </row>
  </sheetData>
  <mergeCells count="1">
    <mergeCell ref="C4:H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RevCharter y generalidades</vt:lpstr>
      <vt:lpstr>Charter-EDT</vt:lpstr>
      <vt:lpstr>Introd-cronog</vt:lpstr>
      <vt:lpstr>MT</vt:lpstr>
      <vt:lpstr>MM</vt:lpstr>
      <vt:lpstr>Entrega final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Mata</dc:creator>
  <cp:lastModifiedBy>Ramiro Fonseca</cp:lastModifiedBy>
  <cp:lastPrinted>2015-05-17T16:00:26Z</cp:lastPrinted>
  <dcterms:created xsi:type="dcterms:W3CDTF">2015-05-14T15:43:39Z</dcterms:created>
  <dcterms:modified xsi:type="dcterms:W3CDTF">2015-12-10T23:35:12Z</dcterms:modified>
</cp:coreProperties>
</file>